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ebhardt\OneDrive - Landeszentrum Spiel &amp; Theater Sachsen-Anhalt e.V\Verwaltung\VORLAGEN\KFP und VWN\"/>
    </mc:Choice>
  </mc:AlternateContent>
  <xr:revisionPtr revIDLastSave="73" documentId="8_{49555990-BD53-45D9-8614-1D3E41095B9D}" xr6:coauthVersionLast="36" xr6:coauthVersionMax="36" xr10:uidLastSave="{F8AA2FEA-601E-4672-9713-BEF128263124}"/>
  <bookViews>
    <workbookView xWindow="0" yWindow="0" windowWidth="16200" windowHeight="24525" xr2:uid="{B00D1AAF-5CA9-462A-845D-9629C63415FA}"/>
  </bookViews>
  <sheets>
    <sheet name="Buchungen" sheetId="2" r:id="rId1"/>
    <sheet name="VerwNachweis" sheetId="1" r:id="rId2"/>
  </sheets>
  <externalReferences>
    <externalReference r:id="rId3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2" i="1"/>
  <c r="E40" i="1"/>
  <c r="E82" i="1"/>
  <c r="E110" i="1"/>
  <c r="E109" i="1"/>
  <c r="E96" i="1"/>
  <c r="E107" i="1"/>
  <c r="E80" i="1"/>
  <c r="E61" i="1"/>
  <c r="E30" i="1"/>
  <c r="K11" i="2"/>
  <c r="D78" i="1"/>
  <c r="F78" i="1"/>
  <c r="D77" i="1"/>
  <c r="F77" i="1"/>
  <c r="D76" i="1"/>
  <c r="F76" i="1"/>
  <c r="D75" i="1"/>
  <c r="F75" i="1"/>
  <c r="D74" i="1"/>
  <c r="F74" i="1"/>
  <c r="D71" i="1"/>
  <c r="F71" i="1"/>
  <c r="D70" i="1"/>
  <c r="F70" i="1"/>
  <c r="D69" i="1"/>
  <c r="F69" i="1"/>
  <c r="D68" i="1"/>
  <c r="F68" i="1"/>
  <c r="D67" i="1"/>
  <c r="F67" i="1"/>
  <c r="D66" i="1"/>
  <c r="F66" i="1"/>
  <c r="D58" i="1"/>
  <c r="F58" i="1"/>
  <c r="D57" i="1"/>
  <c r="F57" i="1"/>
  <c r="D54" i="1"/>
  <c r="F54" i="1"/>
  <c r="D53" i="1"/>
  <c r="F53" i="1"/>
  <c r="D50" i="1"/>
  <c r="F50" i="1"/>
  <c r="D49" i="1"/>
  <c r="F49" i="1"/>
  <c r="D46" i="1"/>
  <c r="F46" i="1"/>
  <c r="D45" i="1"/>
  <c r="F45" i="1"/>
  <c r="D44" i="1"/>
  <c r="F44" i="1"/>
  <c r="D43" i="1"/>
  <c r="F43" i="1"/>
  <c r="F42" i="1"/>
  <c r="F41" i="1"/>
  <c r="D38" i="1"/>
  <c r="F38" i="1"/>
  <c r="D37" i="1"/>
  <c r="F37" i="1"/>
  <c r="D36" i="1"/>
  <c r="F36" i="1"/>
  <c r="D35" i="1"/>
  <c r="F35" i="1"/>
  <c r="D34" i="1"/>
  <c r="F34" i="1"/>
  <c r="D28" i="1"/>
  <c r="F28" i="1"/>
  <c r="D27" i="1"/>
  <c r="F27" i="1"/>
  <c r="D26" i="1"/>
  <c r="F26" i="1"/>
  <c r="D25" i="1"/>
  <c r="F25" i="1"/>
  <c r="D24" i="1"/>
  <c r="F24" i="1"/>
  <c r="D21" i="1"/>
  <c r="F21" i="1"/>
  <c r="D18" i="1"/>
  <c r="F18" i="1"/>
  <c r="D17" i="1"/>
  <c r="F17" i="1"/>
  <c r="D16" i="1"/>
  <c r="F16" i="1"/>
  <c r="D15" i="1"/>
  <c r="F15" i="1"/>
  <c r="D14" i="1"/>
  <c r="F14" i="1"/>
  <c r="D13" i="1"/>
  <c r="F13" i="1"/>
  <c r="D12" i="1"/>
  <c r="F12" i="1"/>
  <c r="D11" i="1"/>
  <c r="F11" i="1"/>
  <c r="D10" i="1"/>
  <c r="F10" i="1"/>
  <c r="D9" i="1"/>
  <c r="F9" i="1"/>
  <c r="E23" i="1"/>
  <c r="E20" i="1"/>
  <c r="D73" i="1"/>
  <c r="F73" i="1"/>
  <c r="D65" i="1"/>
  <c r="F65" i="1"/>
  <c r="D56" i="1"/>
  <c r="F56" i="1"/>
  <c r="D52" i="1"/>
  <c r="F52" i="1"/>
  <c r="D48" i="1"/>
  <c r="F48" i="1"/>
  <c r="D40" i="1"/>
  <c r="F40" i="1"/>
  <c r="D33" i="1"/>
  <c r="E33" i="1"/>
  <c r="F33" i="1"/>
  <c r="D23" i="1"/>
  <c r="F23" i="1"/>
  <c r="D20" i="1"/>
  <c r="F20" i="1"/>
  <c r="E103" i="1"/>
  <c r="E99" i="1"/>
  <c r="E92" i="1"/>
  <c r="E88" i="1"/>
  <c r="E73" i="1"/>
  <c r="E65" i="1"/>
  <c r="E56" i="1"/>
  <c r="E52" i="1"/>
  <c r="E48" i="1"/>
  <c r="B3" i="1"/>
  <c r="B2" i="1"/>
  <c r="D105" i="1"/>
  <c r="D104" i="1"/>
  <c r="D101" i="1"/>
  <c r="D100" i="1"/>
  <c r="D94" i="1"/>
  <c r="D93" i="1"/>
  <c r="D90" i="1"/>
  <c r="K13" i="2"/>
  <c r="D89" i="1"/>
  <c r="L11" i="2"/>
  <c r="L12" i="2"/>
  <c r="K12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I8" i="2"/>
  <c r="G8" i="2"/>
  <c r="K6" i="2"/>
  <c r="K7" i="2"/>
  <c r="K2" i="2"/>
  <c r="D2" i="1"/>
  <c r="D88" i="1"/>
  <c r="D92" i="1"/>
  <c r="D96" i="1"/>
  <c r="D99" i="1"/>
  <c r="D103" i="1"/>
  <c r="D107" i="1"/>
  <c r="D109" i="1"/>
  <c r="D82" i="1"/>
  <c r="D110" i="1"/>
  <c r="D30" i="1"/>
  <c r="D61" i="1"/>
  <c r="D80" i="1"/>
</calcChain>
</file>

<file path=xl/sharedStrings.xml><?xml version="1.0" encoding="utf-8"?>
<sst xmlns="http://schemas.openxmlformats.org/spreadsheetml/2006/main" count="232" uniqueCount="160">
  <si>
    <t>Projekt</t>
  </si>
  <si>
    <t>Titel des Projekts</t>
  </si>
  <si>
    <t>Position</t>
  </si>
  <si>
    <t>A. PERSONALKOSTEN</t>
  </si>
  <si>
    <t>A.1 KSK-pflichtige Honorare</t>
  </si>
  <si>
    <t>A.1.1.</t>
  </si>
  <si>
    <t>Regie</t>
  </si>
  <si>
    <t>A.1.2.</t>
  </si>
  <si>
    <t>Video</t>
  </si>
  <si>
    <t>A.1.3.</t>
  </si>
  <si>
    <t>Bühne</t>
  </si>
  <si>
    <t xml:space="preserve">A.1.4. </t>
  </si>
  <si>
    <t>Musik</t>
  </si>
  <si>
    <t xml:space="preserve">A.1.5. </t>
  </si>
  <si>
    <t>Schauspiel</t>
  </si>
  <si>
    <t xml:space="preserve">A.1.6. </t>
  </si>
  <si>
    <t>Presse und Öffentlichkeitsarbeit</t>
  </si>
  <si>
    <t xml:space="preserve">A.1.7. </t>
  </si>
  <si>
    <t>Kostüm</t>
  </si>
  <si>
    <t>A.1.8.</t>
  </si>
  <si>
    <t>Figurenbau</t>
  </si>
  <si>
    <t>A.1.9.</t>
  </si>
  <si>
    <t>usw.</t>
  </si>
  <si>
    <t>A.2 KSK auf A.1</t>
  </si>
  <si>
    <t>A.2.</t>
  </si>
  <si>
    <t>KSK-Abgabe</t>
  </si>
  <si>
    <t>A.3 nicht KSK-pflichtige Honorare</t>
  </si>
  <si>
    <t xml:space="preserve">A.3.1. </t>
  </si>
  <si>
    <t>Vorbereitung: Recherche, Stückfassung</t>
  </si>
  <si>
    <t xml:space="preserve">A.3.2. </t>
  </si>
  <si>
    <t>Produktionsleitung</t>
  </si>
  <si>
    <t xml:space="preserve">A.3.3. </t>
  </si>
  <si>
    <t>Assistenz</t>
  </si>
  <si>
    <t>A.3.4.</t>
  </si>
  <si>
    <t>Grafikdesign</t>
  </si>
  <si>
    <t>A.3.5.</t>
  </si>
  <si>
    <t>Technische Leitung</t>
  </si>
  <si>
    <t>SUMME A. PERSONALKOSTEN</t>
  </si>
  <si>
    <t xml:space="preserve">B. SACHKOSTEN </t>
  </si>
  <si>
    <t>B.1  Produktion</t>
  </si>
  <si>
    <t>B.1.1.</t>
  </si>
  <si>
    <t>B.1.2.</t>
  </si>
  <si>
    <t>B.1.3.</t>
  </si>
  <si>
    <t>Requisite</t>
  </si>
  <si>
    <t>B.1.4.</t>
  </si>
  <si>
    <t>Technikmiete</t>
  </si>
  <si>
    <t>B.2 Werbung und Verwaltung</t>
  </si>
  <si>
    <t>B.2.1.</t>
  </si>
  <si>
    <t>Druck Karte/Plakate</t>
  </si>
  <si>
    <t>B.2.2.</t>
  </si>
  <si>
    <t>Verteilung/Hängung</t>
  </si>
  <si>
    <t>B.2.3.</t>
  </si>
  <si>
    <t>Programmhefte</t>
  </si>
  <si>
    <t>B.2.4.</t>
  </si>
  <si>
    <t>Versand</t>
  </si>
  <si>
    <t>B.2.5.</t>
  </si>
  <si>
    <t>Verwaltung + Büro</t>
  </si>
  <si>
    <t>B. 3 Abgaben</t>
  </si>
  <si>
    <t>B.3.1.</t>
  </si>
  <si>
    <t>GEMA</t>
  </si>
  <si>
    <t>B.3.2.</t>
  </si>
  <si>
    <t>Lizenzen</t>
  </si>
  <si>
    <t>B.4 Reise- und Aufenthaltskosten</t>
  </si>
  <si>
    <t>B.4.1.</t>
  </si>
  <si>
    <t xml:space="preserve">Fahrtkosten </t>
  </si>
  <si>
    <t>B.4.2.</t>
  </si>
  <si>
    <t xml:space="preserve">Übernachtungskosten </t>
  </si>
  <si>
    <t>B.5 Raumkosten und Mieten</t>
  </si>
  <si>
    <t>B.5.1.</t>
  </si>
  <si>
    <t>Miete Proberäume</t>
  </si>
  <si>
    <t>B.5.2.</t>
  </si>
  <si>
    <t>Miete Aufführungsräume</t>
  </si>
  <si>
    <t>SUMME B. SACHKOSTEN</t>
  </si>
  <si>
    <t>C. AUFFÜHRUNGEN UND GASTSPIELE</t>
  </si>
  <si>
    <t xml:space="preserve">C. 1 Personalkosten </t>
  </si>
  <si>
    <t>C.1.1.</t>
  </si>
  <si>
    <t>Performance Schauspiel</t>
  </si>
  <si>
    <t>X Personen (Namen…)</t>
  </si>
  <si>
    <t>C.1.2.</t>
  </si>
  <si>
    <t>C.1.3.</t>
  </si>
  <si>
    <t>C.1.4.</t>
  </si>
  <si>
    <t>C.1.5.</t>
  </si>
  <si>
    <t>Licht</t>
  </si>
  <si>
    <t>C.1.6.</t>
  </si>
  <si>
    <t>Organisation (Produktion/Assistenz)</t>
  </si>
  <si>
    <t>C. 2 Sachkosten</t>
  </si>
  <si>
    <t>C.2.1.</t>
  </si>
  <si>
    <t>Transport</t>
  </si>
  <si>
    <t>C.2.2.</t>
  </si>
  <si>
    <t>Abgaben (GEMA etc.)</t>
  </si>
  <si>
    <t>C.2.3.</t>
  </si>
  <si>
    <t>Reisekosten</t>
  </si>
  <si>
    <t>C.2.4.</t>
  </si>
  <si>
    <t>C.2.5.</t>
  </si>
  <si>
    <t>Unterbringungskosten</t>
  </si>
  <si>
    <t>SUMME C. AUFFÜHRUNGEN UND GASTSPIELE</t>
  </si>
  <si>
    <t>GESAMTSUMME I. AUSGABEN</t>
  </si>
  <si>
    <t>II. EINNAHMEN</t>
  </si>
  <si>
    <t>D. Fördermittel</t>
  </si>
  <si>
    <t>D.1 öffentliche Mittel</t>
  </si>
  <si>
    <t>D.1.1.</t>
  </si>
  <si>
    <t>D.1.2.</t>
  </si>
  <si>
    <t>Beispielstadt</t>
  </si>
  <si>
    <t>D.2 Stiftungen, private Förderer</t>
  </si>
  <si>
    <t>D.2.1.</t>
  </si>
  <si>
    <t>Beispielstiftung</t>
  </si>
  <si>
    <t>SUMME D. Fördermittel</t>
  </si>
  <si>
    <t>E. Andere Mittel</t>
  </si>
  <si>
    <t xml:space="preserve">E.1 Kartenverkauf </t>
  </si>
  <si>
    <t>E.1.1.</t>
  </si>
  <si>
    <t>Abendkasse Beispielstadt</t>
  </si>
  <si>
    <t>E.1.2.</t>
  </si>
  <si>
    <t>Abendkasse 2</t>
  </si>
  <si>
    <t>E.2 sonstige Einnahmen</t>
  </si>
  <si>
    <t>E.2.1.</t>
  </si>
  <si>
    <t>Beispieleinnahme</t>
  </si>
  <si>
    <t>E.2.2.</t>
  </si>
  <si>
    <t>SUMME E. Andere Mittel</t>
  </si>
  <si>
    <t>GESAMTSUMME II. EINNAHMEN</t>
  </si>
  <si>
    <t>Prüfsumme Ausgleich des Kosten- und Finanzierungsplans</t>
  </si>
  <si>
    <t>Zeitraum</t>
  </si>
  <si>
    <t>Maßnahmebeginn - Maßnahmeende</t>
  </si>
  <si>
    <t>Beispielland</t>
  </si>
  <si>
    <r>
      <t xml:space="preserve">aktueller </t>
    </r>
    <r>
      <rPr>
        <b/>
        <sz val="11"/>
        <rFont val="Source Sans Pro"/>
        <family val="2"/>
      </rPr>
      <t>Stand</t>
    </r>
    <r>
      <rPr>
        <sz val="11"/>
        <rFont val="Source Sans Pro"/>
        <family val="2"/>
      </rPr>
      <t xml:space="preserve">: </t>
    </r>
  </si>
  <si>
    <t>Gesamt</t>
  </si>
  <si>
    <t>Einnahmen</t>
  </si>
  <si>
    <t>Ausgaben</t>
  </si>
  <si>
    <t>Liquiditätsprüfung:</t>
  </si>
  <si>
    <t>Differenz</t>
  </si>
  <si>
    <t>Auslagen + Handkasse</t>
  </si>
  <si>
    <t>Überweisungen</t>
  </si>
  <si>
    <t>Gegenkonto</t>
  </si>
  <si>
    <t>Buchungs-datum</t>
  </si>
  <si>
    <t>Rechnungs-datum</t>
  </si>
  <si>
    <t>Kostenstelle Projekt KFP</t>
  </si>
  <si>
    <t>bezahlt von</t>
  </si>
  <si>
    <t>Inhalt des Belegs</t>
  </si>
  <si>
    <t>Ein</t>
  </si>
  <si>
    <t>Aus</t>
  </si>
  <si>
    <t xml:space="preserve">Ein </t>
  </si>
  <si>
    <t>Anmerkungen</t>
  </si>
  <si>
    <t>Musterbeteiligte Name</t>
  </si>
  <si>
    <t>Mustergeschäft: Musterholz für Musterbühnenbild</t>
  </si>
  <si>
    <t>Musterbeteiligter: Honorar für Schauspiel</t>
  </si>
  <si>
    <t>o.b.</t>
  </si>
  <si>
    <t>Musterförderer: Drittmittel</t>
  </si>
  <si>
    <t>Beleg-Nr.</t>
  </si>
  <si>
    <t>Erläuterungen zu Abweichungen</t>
  </si>
  <si>
    <t>CONTROLLING</t>
  </si>
  <si>
    <t>Beantragung erfolgte mit</t>
  </si>
  <si>
    <t>B.2.6.</t>
  </si>
  <si>
    <t>B.6.3.</t>
  </si>
  <si>
    <t>VERWENDUNGSNACHWEIS</t>
  </si>
  <si>
    <t>tatsächliche Ausgaben</t>
  </si>
  <si>
    <t>tatsächliche Einnahmen</t>
  </si>
  <si>
    <t>bewilligt</t>
  </si>
  <si>
    <t>ggf. Abweichung</t>
  </si>
  <si>
    <t>hier bitte die bewilligten Summen eintragen</t>
  </si>
  <si>
    <t>dies ist eine Beispielzeile</t>
  </si>
  <si>
    <t>Einzahlung auf Konto aus Handkasse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</si>
</sst>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\ %"/>
    <numFmt numFmtId="165" formatCode="#,##0.00\ [$€-407];[Red]\-#,##0.00\ [$€-407]"/>
    <numFmt numFmtId="166" formatCode="#,##0.00&quot; €&quot;"/>
    <numFmt numFmtId="167" formatCode="dd/mm/yy;@"/>
    <numFmt numFmtId="168" formatCode="0,000"/>
    <numFmt numFmtId="169" formatCode="_-* #,##0.00\ [$€-407]_-;\-* #,##0.00\ [$€-407]_-;_-* \-??\ [$€-407]_-;_-@_-"/>
    <numFmt numFmtId="170" formatCode="0.0%"/>
    <numFmt numFmtId="171" formatCode="#,##0.00\ _€"/>
  </numFmts>
  <fonts count="32" x14ac:knownFonts="1">
    <font>
      <sz val="11"/>
      <color theme="1"/>
      <name val="Source Sans Pro"/>
      <family val="2"/>
    </font>
    <font>
      <sz val="11"/>
      <color theme="1"/>
      <name val="Source Sans Pro"/>
      <family val="2"/>
    </font>
    <font>
      <b/>
      <sz val="11"/>
      <color theme="0"/>
      <name val="Source Sans Pro"/>
      <family val="2"/>
    </font>
    <font>
      <sz val="11"/>
      <color theme="0"/>
      <name val="Source Sans Pro"/>
      <family val="2"/>
    </font>
    <font>
      <b/>
      <sz val="14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rgb="FFCC00FF"/>
      <name val="Source Sans Pro"/>
      <family val="2"/>
    </font>
    <font>
      <b/>
      <sz val="11"/>
      <color rgb="FFCC00FF"/>
      <name val="Source Sans Pro"/>
      <family val="2"/>
    </font>
    <font>
      <b/>
      <sz val="11"/>
      <color indexed="9"/>
      <name val="Source Sans Pro"/>
      <family val="2"/>
    </font>
    <font>
      <i/>
      <sz val="11"/>
      <name val="Source Sans Pro"/>
      <family val="2"/>
    </font>
    <font>
      <b/>
      <i/>
      <sz val="11"/>
      <name val="Source Sans Pro"/>
      <family val="2"/>
    </font>
    <font>
      <b/>
      <i/>
      <sz val="11"/>
      <color theme="0"/>
      <name val="Source Sans Pro"/>
      <family val="2"/>
    </font>
    <font>
      <b/>
      <i/>
      <sz val="11"/>
      <color indexed="9"/>
      <name val="Source Sans Pro"/>
      <family val="2"/>
    </font>
    <font>
      <i/>
      <sz val="11"/>
      <color theme="0"/>
      <name val="Source Sans Pro"/>
      <family val="2"/>
    </font>
    <font>
      <b/>
      <sz val="12"/>
      <color indexed="9"/>
      <name val="Source Sans Pro"/>
      <family val="2"/>
    </font>
    <font>
      <b/>
      <i/>
      <sz val="12"/>
      <color indexed="9"/>
      <name val="Source Sans Pro"/>
      <family val="2"/>
    </font>
    <font>
      <sz val="12"/>
      <name val="Source Sans Pro"/>
      <family val="2"/>
    </font>
    <font>
      <i/>
      <sz val="12"/>
      <name val="Source Sans Pro"/>
      <family val="2"/>
    </font>
    <font>
      <sz val="11"/>
      <color theme="0" tint="-0.499984740745262"/>
      <name val="Source Sans Pro"/>
      <family val="2"/>
    </font>
    <font>
      <sz val="11"/>
      <color indexed="23"/>
      <name val="Source Sans Pro"/>
      <family val="2"/>
    </font>
    <font>
      <b/>
      <sz val="11"/>
      <color theme="0" tint="-0.499984740745262"/>
      <name val="Source Sans Pro"/>
      <family val="2"/>
    </font>
    <font>
      <b/>
      <sz val="11"/>
      <color indexed="23"/>
      <name val="Source Sans Pro"/>
      <family val="2"/>
    </font>
    <font>
      <b/>
      <sz val="11"/>
      <color indexed="17"/>
      <name val="Source Sans Pro"/>
      <family val="2"/>
    </font>
    <font>
      <sz val="11"/>
      <color indexed="14"/>
      <name val="Source Sans Pro"/>
      <family val="2"/>
    </font>
    <font>
      <sz val="8"/>
      <color rgb="FF000000"/>
      <name val="Segoe UI"/>
      <family val="2"/>
    </font>
    <font>
      <b/>
      <sz val="12"/>
      <name val="Source Sans Pro"/>
      <family val="2"/>
    </font>
    <font>
      <sz val="12"/>
      <color theme="1"/>
      <name val="Source Sans Pro"/>
      <family val="2"/>
    </font>
    <font>
      <b/>
      <sz val="12"/>
      <color rgb="FFCC00FF"/>
      <name val="Source Sans Pro"/>
      <family val="2"/>
    </font>
    <font>
      <i/>
      <sz val="11"/>
      <color theme="1"/>
      <name val="Source Sans Pro"/>
      <family val="2"/>
    </font>
    <font>
      <b/>
      <i/>
      <sz val="11"/>
      <color theme="1"/>
      <name val="Source Sans Pro"/>
      <family val="2"/>
    </font>
    <font>
      <i/>
      <sz val="11"/>
      <color theme="0" tint="-0.499984740745262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5" fillId="3" borderId="0" xfId="0" applyFont="1" applyFill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9" fillId="2" borderId="4" xfId="0" applyFont="1" applyFill="1" applyBorder="1"/>
    <xf numFmtId="0" fontId="6" fillId="0" borderId="4" xfId="0" applyFont="1" applyFill="1" applyBorder="1"/>
    <xf numFmtId="0" fontId="2" fillId="2" borderId="4" xfId="0" applyFont="1" applyFill="1" applyBorder="1"/>
    <xf numFmtId="0" fontId="5" fillId="0" borderId="2" xfId="0" applyFont="1" applyFill="1" applyBorder="1"/>
    <xf numFmtId="165" fontId="6" fillId="0" borderId="1" xfId="0" applyNumberFormat="1" applyFont="1" applyFill="1" applyBorder="1"/>
    <xf numFmtId="14" fontId="5" fillId="3" borderId="3" xfId="0" applyNumberFormat="1" applyFont="1" applyFill="1" applyBorder="1"/>
    <xf numFmtId="0" fontId="6" fillId="0" borderId="1" xfId="0" applyFont="1" applyFill="1" applyBorder="1" applyAlignment="1">
      <alignment wrapText="1"/>
    </xf>
    <xf numFmtId="0" fontId="9" fillId="2" borderId="5" xfId="0" applyFont="1" applyFill="1" applyBorder="1"/>
    <xf numFmtId="0" fontId="5" fillId="2" borderId="0" xfId="0" applyFont="1" applyFill="1"/>
    <xf numFmtId="0" fontId="9" fillId="2" borderId="0" xfId="0" applyFont="1" applyFill="1"/>
    <xf numFmtId="0" fontId="9" fillId="0" borderId="0" xfId="0" applyFont="1" applyFill="1"/>
    <xf numFmtId="14" fontId="2" fillId="2" borderId="4" xfId="0" applyNumberFormat="1" applyFont="1" applyFill="1" applyBorder="1"/>
    <xf numFmtId="0" fontId="6" fillId="0" borderId="0" xfId="0" applyFont="1" applyFill="1" applyBorder="1"/>
    <xf numFmtId="14" fontId="5" fillId="3" borderId="1" xfId="0" applyNumberFormat="1" applyFont="1" applyFill="1" applyBorder="1"/>
    <xf numFmtId="0" fontId="6" fillId="3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12" fillId="2" borderId="0" xfId="0" applyFont="1" applyFill="1"/>
    <xf numFmtId="0" fontId="11" fillId="0" borderId="2" xfId="0" applyFont="1" applyFill="1" applyBorder="1"/>
    <xf numFmtId="44" fontId="11" fillId="3" borderId="3" xfId="1" applyFont="1" applyFill="1" applyBorder="1"/>
    <xf numFmtId="165" fontId="10" fillId="0" borderId="2" xfId="0" applyNumberFormat="1" applyFont="1" applyFill="1" applyBorder="1"/>
    <xf numFmtId="165" fontId="11" fillId="3" borderId="3" xfId="1" applyNumberFormat="1" applyFont="1" applyFill="1" applyBorder="1"/>
    <xf numFmtId="165" fontId="13" fillId="2" borderId="4" xfId="0" applyNumberFormat="1" applyFont="1" applyFill="1" applyBorder="1"/>
    <xf numFmtId="0" fontId="10" fillId="0" borderId="4" xfId="0" applyFont="1" applyFill="1" applyBorder="1"/>
    <xf numFmtId="0" fontId="14" fillId="2" borderId="4" xfId="0" applyFont="1" applyFill="1" applyBorder="1"/>
    <xf numFmtId="165" fontId="10" fillId="0" borderId="1" xfId="0" applyNumberFormat="1" applyFont="1" applyFill="1" applyBorder="1"/>
    <xf numFmtId="0" fontId="10" fillId="0" borderId="2" xfId="0" applyFont="1" applyFill="1" applyBorder="1"/>
    <xf numFmtId="165" fontId="13" fillId="2" borderId="5" xfId="0" applyNumberFormat="1" applyFont="1" applyFill="1" applyBorder="1"/>
    <xf numFmtId="0" fontId="10" fillId="2" borderId="0" xfId="0" applyFont="1" applyFill="1"/>
    <xf numFmtId="166" fontId="10" fillId="0" borderId="2" xfId="0" applyNumberFormat="1" applyFont="1" applyFill="1" applyBorder="1"/>
    <xf numFmtId="165" fontId="13" fillId="2" borderId="0" xfId="0" applyNumberFormat="1" applyFont="1" applyFill="1"/>
    <xf numFmtId="0" fontId="14" fillId="2" borderId="0" xfId="0" applyFont="1" applyFill="1"/>
    <xf numFmtId="165" fontId="5" fillId="3" borderId="3" xfId="0" applyNumberFormat="1" applyFont="1" applyFill="1" applyBorder="1"/>
    <xf numFmtId="165" fontId="10" fillId="0" borderId="0" xfId="0" applyNumberFormat="1" applyFont="1" applyFill="1"/>
    <xf numFmtId="165" fontId="11" fillId="3" borderId="3" xfId="0" applyNumberFormat="1" applyFont="1" applyFill="1" applyBorder="1"/>
    <xf numFmtId="165" fontId="10" fillId="0" borderId="0" xfId="0" applyNumberFormat="1" applyFont="1" applyFill="1" applyBorder="1"/>
    <xf numFmtId="165" fontId="9" fillId="2" borderId="0" xfId="0" applyNumberFormat="1" applyFont="1" applyFill="1"/>
    <xf numFmtId="165" fontId="13" fillId="0" borderId="0" xfId="0" applyNumberFormat="1" applyFont="1" applyFill="1"/>
    <xf numFmtId="165" fontId="11" fillId="3" borderId="1" xfId="0" applyNumberFormat="1" applyFont="1" applyFill="1" applyBorder="1"/>
    <xf numFmtId="165" fontId="10" fillId="3" borderId="0" xfId="0" applyNumberFormat="1" applyFont="1" applyFill="1"/>
    <xf numFmtId="0" fontId="8" fillId="0" borderId="0" xfId="0" applyFont="1" applyFill="1"/>
    <xf numFmtId="0" fontId="6" fillId="0" borderId="0" xfId="0" applyFont="1" applyFill="1" applyAlignment="1">
      <alignment wrapText="1"/>
    </xf>
    <xf numFmtId="165" fontId="11" fillId="3" borderId="0" xfId="1" applyNumberFormat="1" applyFont="1" applyFill="1"/>
    <xf numFmtId="0" fontId="15" fillId="2" borderId="0" xfId="0" applyFont="1" applyFill="1"/>
    <xf numFmtId="165" fontId="16" fillId="2" borderId="0" xfId="0" applyNumberFormat="1" applyFont="1" applyFill="1"/>
    <xf numFmtId="0" fontId="17" fillId="0" borderId="0" xfId="0" applyFont="1" applyFill="1"/>
    <xf numFmtId="0" fontId="18" fillId="0" borderId="0" xfId="0" applyFont="1" applyFill="1"/>
    <xf numFmtId="0" fontId="5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0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14" fontId="2" fillId="2" borderId="4" xfId="0" applyNumberFormat="1" applyFont="1" applyFill="1" applyBorder="1" applyAlignment="1">
      <alignment wrapText="1"/>
    </xf>
    <xf numFmtId="14" fontId="5" fillId="3" borderId="3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4" fontId="5" fillId="3" borderId="1" xfId="0" applyNumberFormat="1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/>
    <xf numFmtId="14" fontId="5" fillId="3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1" xfId="0" applyFont="1" applyBorder="1" applyAlignment="1">
      <alignment horizontal="left"/>
    </xf>
    <xf numFmtId="167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8" fontId="20" fillId="0" borderId="1" xfId="0" applyNumberFormat="1" applyFont="1" applyBorder="1"/>
    <xf numFmtId="0" fontId="6" fillId="0" borderId="1" xfId="0" applyFont="1" applyBorder="1"/>
    <xf numFmtId="0" fontId="20" fillId="0" borderId="1" xfId="0" applyFont="1" applyBorder="1"/>
    <xf numFmtId="165" fontId="6" fillId="0" borderId="1" xfId="0" applyNumberFormat="1" applyFont="1" applyBorder="1"/>
    <xf numFmtId="165" fontId="6" fillId="4" borderId="1" xfId="0" applyNumberFormat="1" applyFont="1" applyFill="1" applyBorder="1"/>
    <xf numFmtId="0" fontId="5" fillId="0" borderId="1" xfId="0" applyFont="1" applyBorder="1"/>
    <xf numFmtId="8" fontId="5" fillId="0" borderId="1" xfId="0" applyNumberFormat="1" applyFont="1" applyBorder="1"/>
    <xf numFmtId="165" fontId="6" fillId="4" borderId="8" xfId="0" applyNumberFormat="1" applyFont="1" applyFill="1" applyBorder="1"/>
    <xf numFmtId="0" fontId="6" fillId="3" borderId="1" xfId="0" applyFont="1" applyFill="1" applyBorder="1" applyAlignment="1">
      <alignment horizontal="left"/>
    </xf>
    <xf numFmtId="167" fontId="7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5" fontId="7" fillId="0" borderId="6" xfId="0" applyNumberFormat="1" applyFont="1" applyBorder="1"/>
    <xf numFmtId="165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/>
    <xf numFmtId="167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165" fontId="20" fillId="0" borderId="1" xfId="0" applyNumberFormat="1" applyFont="1" applyBorder="1"/>
    <xf numFmtId="165" fontId="6" fillId="0" borderId="6" xfId="0" applyNumberFormat="1" applyFont="1" applyBorder="1"/>
    <xf numFmtId="165" fontId="6" fillId="0" borderId="7" xfId="0" applyNumberFormat="1" applyFont="1" applyBorder="1" applyAlignment="1">
      <alignment horizontal="right"/>
    </xf>
    <xf numFmtId="165" fontId="6" fillId="0" borderId="7" xfId="0" applyNumberFormat="1" applyFont="1" applyBorder="1"/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5" fontId="6" fillId="0" borderId="6" xfId="0" applyNumberFormat="1" applyFont="1" applyBorder="1" applyAlignment="1">
      <alignment horizontal="left"/>
    </xf>
    <xf numFmtId="167" fontId="23" fillId="0" borderId="1" xfId="0" applyNumberFormat="1" applyFont="1" applyBorder="1" applyAlignment="1">
      <alignment horizontal="left"/>
    </xf>
    <xf numFmtId="168" fontId="22" fillId="0" borderId="1" xfId="0" applyNumberFormat="1" applyFont="1" applyBorder="1"/>
    <xf numFmtId="165" fontId="23" fillId="0" borderId="6" xfId="0" applyNumberFormat="1" applyFont="1" applyBorder="1"/>
    <xf numFmtId="169" fontId="6" fillId="0" borderId="7" xfId="0" applyNumberFormat="1" applyFont="1" applyBorder="1" applyAlignment="1">
      <alignment horizontal="right" vertical="top"/>
    </xf>
    <xf numFmtId="14" fontId="6" fillId="0" borderId="1" xfId="0" applyNumberFormat="1" applyFont="1" applyBorder="1"/>
    <xf numFmtId="14" fontId="23" fillId="0" borderId="1" xfId="0" applyNumberFormat="1" applyFont="1" applyBorder="1" applyAlignment="1">
      <alignment horizontal="left"/>
    </xf>
    <xf numFmtId="0" fontId="23" fillId="0" borderId="1" xfId="0" applyFont="1" applyBorder="1"/>
    <xf numFmtId="165" fontId="23" fillId="0" borderId="7" xfId="0" applyNumberFormat="1" applyFont="1" applyBorder="1" applyAlignment="1">
      <alignment horizontal="right"/>
    </xf>
    <xf numFmtId="165" fontId="23" fillId="0" borderId="7" xfId="0" applyNumberFormat="1" applyFont="1" applyBorder="1"/>
    <xf numFmtId="44" fontId="23" fillId="0" borderId="1" xfId="1" applyFont="1" applyFill="1" applyBorder="1" applyAlignment="1" applyProtection="1"/>
    <xf numFmtId="167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65" fontId="5" fillId="0" borderId="6" xfId="0" applyNumberFormat="1" applyFont="1" applyBorder="1"/>
    <xf numFmtId="165" fontId="5" fillId="0" borderId="7" xfId="0" applyNumberFormat="1" applyFont="1" applyBorder="1" applyAlignment="1">
      <alignment horizontal="right"/>
    </xf>
    <xf numFmtId="165" fontId="5" fillId="0" borderId="7" xfId="0" applyNumberFormat="1" applyFont="1" applyBorder="1"/>
    <xf numFmtId="14" fontId="24" fillId="0" borderId="1" xfId="0" applyNumberFormat="1" applyFont="1" applyBorder="1" applyAlignment="1">
      <alignment horizontal="left"/>
    </xf>
    <xf numFmtId="0" fontId="24" fillId="0" borderId="1" xfId="0" applyFont="1" applyBorder="1"/>
    <xf numFmtId="165" fontId="24" fillId="0" borderId="6" xfId="0" applyNumberFormat="1" applyFont="1" applyBorder="1"/>
    <xf numFmtId="165" fontId="24" fillId="0" borderId="7" xfId="0" applyNumberFormat="1" applyFont="1" applyBorder="1" applyAlignment="1">
      <alignment horizontal="right"/>
    </xf>
    <xf numFmtId="165" fontId="24" fillId="0" borderId="7" xfId="0" applyNumberFormat="1" applyFont="1" applyBorder="1"/>
    <xf numFmtId="0" fontId="6" fillId="0" borderId="0" xfId="0" applyFont="1" applyFill="1" applyAlignment="1"/>
    <xf numFmtId="167" fontId="5" fillId="3" borderId="9" xfId="0" applyNumberFormat="1" applyFont="1" applyFill="1" applyBorder="1" applyAlignment="1">
      <alignment horizontal="left" wrapText="1"/>
    </xf>
    <xf numFmtId="14" fontId="5" fillId="3" borderId="9" xfId="0" applyNumberFormat="1" applyFont="1" applyFill="1" applyBorder="1" applyAlignment="1">
      <alignment horizontal="left" wrapText="1"/>
    </xf>
    <xf numFmtId="168" fontId="22" fillId="3" borderId="9" xfId="0" applyNumberFormat="1" applyFont="1" applyFill="1" applyBorder="1"/>
    <xf numFmtId="0" fontId="5" fillId="3" borderId="9" xfId="0" applyFont="1" applyFill="1" applyBorder="1" applyAlignment="1">
      <alignment horizontal="left" vertical="center" wrapText="1"/>
    </xf>
    <xf numFmtId="165" fontId="5" fillId="3" borderId="10" xfId="0" applyNumberFormat="1" applyFont="1" applyFill="1" applyBorder="1"/>
    <xf numFmtId="165" fontId="5" fillId="3" borderId="11" xfId="0" applyNumberFormat="1" applyFont="1" applyFill="1" applyBorder="1" applyAlignment="1">
      <alignment horizontal="left"/>
    </xf>
    <xf numFmtId="165" fontId="5" fillId="3" borderId="11" xfId="0" applyNumberFormat="1" applyFont="1" applyFill="1" applyBorder="1"/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19" fillId="0" borderId="0" xfId="0" applyFont="1" applyBorder="1"/>
    <xf numFmtId="168" fontId="20" fillId="0" borderId="0" xfId="0" applyNumberFormat="1" applyFont="1" applyBorder="1"/>
    <xf numFmtId="0" fontId="6" fillId="0" borderId="0" xfId="0" applyFont="1" applyBorder="1"/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5" fontId="5" fillId="4" borderId="12" xfId="0" applyNumberFormat="1" applyFont="1" applyFill="1" applyBorder="1"/>
    <xf numFmtId="165" fontId="5" fillId="4" borderId="9" xfId="0" applyNumberFormat="1" applyFont="1" applyFill="1" applyBorder="1"/>
    <xf numFmtId="165" fontId="6" fillId="4" borderId="0" xfId="0" applyNumberFormat="1" applyFont="1" applyFill="1" applyBorder="1"/>
    <xf numFmtId="165" fontId="5" fillId="4" borderId="0" xfId="0" applyNumberFormat="1" applyFont="1" applyFill="1" applyBorder="1"/>
    <xf numFmtId="0" fontId="5" fillId="3" borderId="9" xfId="0" applyFont="1" applyFill="1" applyBorder="1"/>
    <xf numFmtId="0" fontId="5" fillId="3" borderId="9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7" fillId="0" borderId="2" xfId="0" applyFont="1" applyFill="1" applyBorder="1"/>
    <xf numFmtId="165" fontId="7" fillId="0" borderId="1" xfId="0" applyNumberFormat="1" applyFont="1" applyFill="1" applyBorder="1"/>
    <xf numFmtId="0" fontId="26" fillId="0" borderId="0" xfId="0" applyFont="1" applyFill="1"/>
    <xf numFmtId="0" fontId="27" fillId="0" borderId="0" xfId="0" applyFont="1"/>
    <xf numFmtId="0" fontId="28" fillId="0" borderId="0" xfId="0" applyFont="1" applyFill="1"/>
    <xf numFmtId="165" fontId="5" fillId="0" borderId="0" xfId="0" applyNumberFormat="1" applyFont="1" applyBorder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center"/>
    </xf>
    <xf numFmtId="165" fontId="5" fillId="4" borderId="1" xfId="0" applyNumberFormat="1" applyFont="1" applyFill="1" applyBorder="1" applyAlignment="1"/>
    <xf numFmtId="165" fontId="6" fillId="3" borderId="0" xfId="0" applyNumberFormat="1" applyFont="1" applyFill="1" applyBorder="1" applyAlignment="1"/>
    <xf numFmtId="8" fontId="5" fillId="4" borderId="1" xfId="0" applyNumberFormat="1" applyFont="1" applyFill="1" applyBorder="1" applyAlignment="1"/>
    <xf numFmtId="165" fontId="6" fillId="3" borderId="0" xfId="0" applyNumberFormat="1" applyFont="1" applyFill="1" applyBorder="1" applyAlignment="1">
      <alignment horizontal="center"/>
    </xf>
    <xf numFmtId="0" fontId="10" fillId="3" borderId="0" xfId="0" applyFont="1" applyFill="1"/>
    <xf numFmtId="0" fontId="10" fillId="0" borderId="0" xfId="0" applyFont="1"/>
    <xf numFmtId="171" fontId="29" fillId="0" borderId="0" xfId="0" applyNumberFormat="1" applyFont="1"/>
    <xf numFmtId="171" fontId="30" fillId="0" borderId="0" xfId="0" applyNumberFormat="1" applyFont="1"/>
    <xf numFmtId="171" fontId="11" fillId="3" borderId="3" xfId="1" applyNumberFormat="1" applyFont="1" applyFill="1" applyBorder="1"/>
    <xf numFmtId="171" fontId="7" fillId="0" borderId="1" xfId="0" applyNumberFormat="1" applyFont="1" applyFill="1" applyBorder="1"/>
    <xf numFmtId="171" fontId="5" fillId="3" borderId="3" xfId="0" applyNumberFormat="1" applyFont="1" applyFill="1" applyBorder="1"/>
    <xf numFmtId="171" fontId="11" fillId="3" borderId="3" xfId="0" applyNumberFormat="1" applyFont="1" applyFill="1" applyBorder="1"/>
    <xf numFmtId="171" fontId="11" fillId="3" borderId="1" xfId="0" applyNumberFormat="1" applyFont="1" applyFill="1" applyBorder="1"/>
    <xf numFmtId="170" fontId="7" fillId="0" borderId="0" xfId="0" applyNumberFormat="1" applyFont="1" applyFill="1" applyAlignment="1">
      <alignment horizontal="center"/>
    </xf>
    <xf numFmtId="9" fontId="31" fillId="3" borderId="0" xfId="0" applyNumberFormat="1" applyFont="1" applyFill="1" applyAlignment="1">
      <alignment horizontal="left"/>
    </xf>
    <xf numFmtId="168" fontId="7" fillId="0" borderId="1" xfId="0" applyNumberFormat="1" applyFont="1" applyBorder="1"/>
    <xf numFmtId="0" fontId="7" fillId="5" borderId="1" xfId="0" applyFont="1" applyFill="1" applyBorder="1"/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/>
    <xf numFmtId="0" fontId="21" fillId="5" borderId="1" xfId="0" applyFont="1" applyFill="1" applyBorder="1"/>
    <xf numFmtId="165" fontId="19" fillId="5" borderId="1" xfId="0" applyNumberFormat="1" applyFont="1" applyFill="1" applyBorder="1"/>
    <xf numFmtId="14" fontId="21" fillId="5" borderId="9" xfId="0" applyNumberFormat="1" applyFont="1" applyFill="1" applyBorder="1" applyAlignment="1">
      <alignment horizontal="left" wrapText="1"/>
    </xf>
    <xf numFmtId="171" fontId="29" fillId="2" borderId="0" xfId="0" applyNumberFormat="1" applyFont="1" applyFill="1"/>
    <xf numFmtId="170" fontId="7" fillId="0" borderId="1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00FF"/>
      <color rgb="FFE5007D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0</xdr:rowOff>
        </xdr:from>
        <xdr:to>
          <xdr:col>5</xdr:col>
          <xdr:colOff>314325</xdr:colOff>
          <xdr:row>7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Nettobeträgen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171450</xdr:rowOff>
        </xdr:from>
        <xdr:to>
          <xdr:col>5</xdr:col>
          <xdr:colOff>342900</xdr:colOff>
          <xdr:row>8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Bruttobeträgen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161925</xdr:rowOff>
        </xdr:from>
        <xdr:to>
          <xdr:col>3</xdr:col>
          <xdr:colOff>1085850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Nettobeträgen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171450</xdr:rowOff>
        </xdr:from>
        <xdr:to>
          <xdr:col>3</xdr:col>
          <xdr:colOff>1104900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Bruttobeträgen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rlage_KFPundBUCHHALTUNG_Soll_Ist_le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plan_SOLL IST PLAN"/>
      <sheetName val="Buchhaltu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E6B10-1A78-46B8-8A4A-CB3CBFA74D16}">
  <sheetPr codeName="Tabelle2"/>
  <dimension ref="A1:M190"/>
  <sheetViews>
    <sheetView tabSelected="1" zoomScale="85" zoomScaleNormal="85" workbookViewId="0">
      <selection activeCell="M15" sqref="M15"/>
    </sheetView>
  </sheetViews>
  <sheetFormatPr baseColWidth="10" defaultRowHeight="15" x14ac:dyDescent="0.25"/>
  <cols>
    <col min="1" max="1" width="5.85546875" customWidth="1"/>
    <col min="2" max="2" width="9.85546875" customWidth="1"/>
    <col min="3" max="3" width="11" style="86" customWidth="1"/>
    <col min="4" max="4" width="12.42578125" customWidth="1"/>
    <col min="6" max="6" width="46.85546875" customWidth="1"/>
    <col min="7" max="8" width="10.140625" customWidth="1"/>
    <col min="9" max="10" width="9.42578125" customWidth="1"/>
    <col min="11" max="11" width="11.140625" customWidth="1"/>
    <col min="12" max="12" width="10.42578125" customWidth="1"/>
    <col min="13" max="13" width="43.7109375" customWidth="1"/>
  </cols>
  <sheetData>
    <row r="1" spans="1:13" ht="18.75" x14ac:dyDescent="0.3">
      <c r="A1" s="1" t="s">
        <v>148</v>
      </c>
      <c r="B1" s="2"/>
      <c r="C1" s="57"/>
      <c r="D1" s="30"/>
    </row>
    <row r="2" spans="1:13" ht="15.75" x14ac:dyDescent="0.25">
      <c r="A2" s="165" t="s">
        <v>0</v>
      </c>
      <c r="B2" s="166"/>
      <c r="C2" s="167" t="s">
        <v>1</v>
      </c>
      <c r="J2" s="89" t="s">
        <v>123</v>
      </c>
      <c r="K2" s="170">
        <f ca="1">TODAY()</f>
        <v>44788</v>
      </c>
      <c r="L2" s="170"/>
    </row>
    <row r="3" spans="1:13" ht="15.75" x14ac:dyDescent="0.25">
      <c r="A3" s="165" t="s">
        <v>120</v>
      </c>
      <c r="B3" s="166"/>
      <c r="C3" s="167" t="s">
        <v>121</v>
      </c>
    </row>
    <row r="4" spans="1:13" x14ac:dyDescent="0.25">
      <c r="A4" s="146"/>
      <c r="B4" s="147"/>
      <c r="C4" s="148"/>
      <c r="D4" s="149"/>
      <c r="E4" s="150"/>
      <c r="F4" s="151"/>
      <c r="G4" s="152"/>
      <c r="H4" s="153"/>
      <c r="I4" s="152"/>
      <c r="J4" s="152"/>
      <c r="K4" s="158"/>
      <c r="L4" s="159" t="s">
        <v>124</v>
      </c>
      <c r="M4" s="151"/>
    </row>
    <row r="5" spans="1:13" x14ac:dyDescent="0.25">
      <c r="A5" s="146"/>
      <c r="B5" s="147"/>
      <c r="C5" s="148"/>
      <c r="D5" s="149"/>
      <c r="E5" s="150"/>
      <c r="F5" s="151"/>
      <c r="G5" s="154"/>
      <c r="H5" s="155"/>
      <c r="I5" s="154"/>
      <c r="J5" s="154"/>
      <c r="K5" s="171">
        <f>SUM(K11:K1065)</f>
        <v>2500</v>
      </c>
      <c r="L5" s="171"/>
      <c r="M5" s="98" t="s">
        <v>125</v>
      </c>
    </row>
    <row r="6" spans="1:13" x14ac:dyDescent="0.25">
      <c r="A6" s="146"/>
      <c r="B6" s="147"/>
      <c r="C6" s="148"/>
      <c r="D6" s="149"/>
      <c r="E6" s="138" t="s">
        <v>149</v>
      </c>
      <c r="F6" s="151"/>
      <c r="G6" s="155"/>
      <c r="H6" s="155"/>
      <c r="I6" s="154"/>
      <c r="J6" s="154"/>
      <c r="K6" s="171">
        <f>SUM(L11:L1065)</f>
        <v>3900</v>
      </c>
      <c r="L6" s="171"/>
      <c r="M6" s="98" t="s">
        <v>126</v>
      </c>
    </row>
    <row r="7" spans="1:13" x14ac:dyDescent="0.25">
      <c r="A7" s="146"/>
      <c r="B7" s="147"/>
      <c r="C7" s="148"/>
      <c r="D7" s="149"/>
      <c r="E7" s="31"/>
      <c r="F7" s="151"/>
      <c r="G7" s="172" t="s">
        <v>127</v>
      </c>
      <c r="H7" s="172"/>
      <c r="I7" s="172" t="s">
        <v>127</v>
      </c>
      <c r="J7" s="172"/>
      <c r="K7" s="173">
        <f>K5-K6</f>
        <v>-1400</v>
      </c>
      <c r="L7" s="173"/>
      <c r="M7" s="99" t="s">
        <v>128</v>
      </c>
    </row>
    <row r="8" spans="1:13" x14ac:dyDescent="0.25">
      <c r="A8" s="146"/>
      <c r="B8" s="147"/>
      <c r="C8" s="148"/>
      <c r="D8" s="149"/>
      <c r="E8" s="32"/>
      <c r="F8" s="151"/>
      <c r="G8" s="174">
        <f>SUM(G11:G1059)-SUM(H11:H1059)</f>
        <v>-1400</v>
      </c>
      <c r="H8" s="174"/>
      <c r="I8" s="174">
        <f>SUM(I11:I1059)-SUM(J11:J1059)</f>
        <v>0</v>
      </c>
      <c r="J8" s="174"/>
      <c r="K8" s="154"/>
      <c r="L8" s="154"/>
      <c r="M8" s="151"/>
    </row>
    <row r="9" spans="1:13" x14ac:dyDescent="0.25">
      <c r="A9" s="146"/>
      <c r="B9" s="147"/>
      <c r="C9" s="148"/>
      <c r="D9" s="149"/>
      <c r="E9" s="150"/>
      <c r="F9" s="151"/>
      <c r="G9" s="168" t="s">
        <v>129</v>
      </c>
      <c r="H9" s="168"/>
      <c r="I9" s="168" t="s">
        <v>130</v>
      </c>
      <c r="J9" s="168"/>
      <c r="K9" s="169" t="s">
        <v>131</v>
      </c>
      <c r="L9" s="169"/>
      <c r="M9" s="151"/>
    </row>
    <row r="10" spans="1:13" ht="45" x14ac:dyDescent="0.25">
      <c r="A10" s="161" t="s">
        <v>146</v>
      </c>
      <c r="B10" s="139" t="s">
        <v>132</v>
      </c>
      <c r="C10" s="140" t="s">
        <v>133</v>
      </c>
      <c r="D10" s="192" t="s">
        <v>134</v>
      </c>
      <c r="E10" s="141" t="s">
        <v>135</v>
      </c>
      <c r="F10" s="142" t="s">
        <v>136</v>
      </c>
      <c r="G10" s="143" t="s">
        <v>137</v>
      </c>
      <c r="H10" s="144" t="s">
        <v>138</v>
      </c>
      <c r="I10" s="143" t="s">
        <v>139</v>
      </c>
      <c r="J10" s="145" t="s">
        <v>138</v>
      </c>
      <c r="K10" s="156" t="s">
        <v>137</v>
      </c>
      <c r="L10" s="157" t="s">
        <v>138</v>
      </c>
      <c r="M10" s="160" t="s">
        <v>140</v>
      </c>
    </row>
    <row r="11" spans="1:13" x14ac:dyDescent="0.25">
      <c r="A11" s="101">
        <v>1</v>
      </c>
      <c r="B11" s="108">
        <v>36453</v>
      </c>
      <c r="C11" s="103">
        <v>36453</v>
      </c>
      <c r="D11" s="187" t="s">
        <v>40</v>
      </c>
      <c r="E11" s="186" t="s">
        <v>141</v>
      </c>
      <c r="F11" s="104" t="s">
        <v>142</v>
      </c>
      <c r="G11" s="105"/>
      <c r="H11" s="106">
        <v>900</v>
      </c>
      <c r="I11" s="105"/>
      <c r="J11" s="107"/>
      <c r="K11" s="100">
        <f>G11+I11</f>
        <v>0</v>
      </c>
      <c r="L11" s="97">
        <f t="shared" ref="K11:L42" si="0">H11+J11</f>
        <v>900</v>
      </c>
      <c r="M11" s="94"/>
    </row>
    <row r="12" spans="1:13" x14ac:dyDescent="0.25">
      <c r="A12" s="101">
        <f>A11+1</f>
        <v>2</v>
      </c>
      <c r="B12" s="108">
        <v>36453</v>
      </c>
      <c r="C12" s="109">
        <v>36448</v>
      </c>
      <c r="D12" s="187" t="s">
        <v>13</v>
      </c>
      <c r="E12" s="186"/>
      <c r="F12" s="110" t="s">
        <v>143</v>
      </c>
      <c r="G12" s="105"/>
      <c r="H12" s="106"/>
      <c r="I12" s="105"/>
      <c r="J12" s="107">
        <v>2500</v>
      </c>
      <c r="K12" s="100">
        <f>G12+I12</f>
        <v>0</v>
      </c>
      <c r="L12" s="97">
        <f t="shared" si="0"/>
        <v>2500</v>
      </c>
      <c r="M12" s="94"/>
    </row>
    <row r="13" spans="1:13" x14ac:dyDescent="0.25">
      <c r="A13" s="101">
        <f t="shared" ref="A13:A76" si="1">A12+1</f>
        <v>3</v>
      </c>
      <c r="B13" s="102">
        <v>36458</v>
      </c>
      <c r="C13" s="103" t="s">
        <v>144</v>
      </c>
      <c r="D13" s="187" t="s">
        <v>100</v>
      </c>
      <c r="E13" s="186"/>
      <c r="F13" s="104" t="s">
        <v>145</v>
      </c>
      <c r="G13" s="105"/>
      <c r="H13" s="106"/>
      <c r="I13" s="105">
        <v>2000</v>
      </c>
      <c r="J13" s="107"/>
      <c r="K13" s="100">
        <f t="shared" si="0"/>
        <v>2000</v>
      </c>
      <c r="L13" s="97">
        <f t="shared" si="0"/>
        <v>0</v>
      </c>
      <c r="M13" s="94"/>
    </row>
    <row r="14" spans="1:13" x14ac:dyDescent="0.25">
      <c r="A14" s="101">
        <f t="shared" si="1"/>
        <v>4</v>
      </c>
      <c r="B14" s="92"/>
      <c r="C14" s="92"/>
      <c r="D14" s="188"/>
      <c r="E14" s="111"/>
      <c r="F14" s="96"/>
      <c r="G14" s="112"/>
      <c r="H14" s="106">
        <v>500</v>
      </c>
      <c r="I14" s="105">
        <v>500</v>
      </c>
      <c r="J14" s="114"/>
      <c r="K14" s="100">
        <f t="shared" si="0"/>
        <v>500</v>
      </c>
      <c r="L14" s="97">
        <f t="shared" si="0"/>
        <v>500</v>
      </c>
      <c r="M14" s="110" t="s">
        <v>159</v>
      </c>
    </row>
    <row r="15" spans="1:13" x14ac:dyDescent="0.25">
      <c r="A15" s="101">
        <f t="shared" si="1"/>
        <v>5</v>
      </c>
      <c r="B15" s="91"/>
      <c r="C15" s="92"/>
      <c r="D15" s="189"/>
      <c r="E15" s="93"/>
      <c r="F15" s="94"/>
      <c r="G15" s="112"/>
      <c r="H15" s="113"/>
      <c r="I15" s="112"/>
      <c r="J15" s="114"/>
      <c r="K15" s="100">
        <f t="shared" si="0"/>
        <v>0</v>
      </c>
      <c r="L15" s="97">
        <f t="shared" si="0"/>
        <v>0</v>
      </c>
      <c r="M15" s="94"/>
    </row>
    <row r="16" spans="1:13" x14ac:dyDescent="0.25">
      <c r="A16" s="101">
        <f t="shared" si="1"/>
        <v>6</v>
      </c>
      <c r="B16" s="91"/>
      <c r="C16" s="92"/>
      <c r="D16" s="189"/>
      <c r="E16" s="93"/>
      <c r="F16" s="94"/>
      <c r="G16" s="112"/>
      <c r="H16" s="113"/>
      <c r="I16" s="112"/>
      <c r="J16" s="114"/>
      <c r="K16" s="100">
        <f t="shared" si="0"/>
        <v>0</v>
      </c>
      <c r="L16" s="97">
        <f t="shared" si="0"/>
        <v>0</v>
      </c>
      <c r="M16" s="94"/>
    </row>
    <row r="17" spans="1:13" x14ac:dyDescent="0.25">
      <c r="A17" s="101">
        <f t="shared" si="1"/>
        <v>7</v>
      </c>
      <c r="B17" s="91"/>
      <c r="C17" s="92"/>
      <c r="D17" s="189"/>
      <c r="E17" s="93"/>
      <c r="F17" s="94"/>
      <c r="G17" s="112"/>
      <c r="H17" s="113"/>
      <c r="I17" s="112"/>
      <c r="J17" s="114"/>
      <c r="K17" s="100">
        <f t="shared" si="0"/>
        <v>0</v>
      </c>
      <c r="L17" s="97">
        <f t="shared" si="0"/>
        <v>0</v>
      </c>
      <c r="M17" s="94"/>
    </row>
    <row r="18" spans="1:13" x14ac:dyDescent="0.25">
      <c r="A18" s="101">
        <f t="shared" si="1"/>
        <v>8</v>
      </c>
      <c r="B18" s="91"/>
      <c r="C18" s="92"/>
      <c r="D18" s="189"/>
      <c r="E18" s="93"/>
      <c r="F18" s="94"/>
      <c r="G18" s="112"/>
      <c r="H18" s="113"/>
      <c r="I18" s="112"/>
      <c r="J18" s="114"/>
      <c r="K18" s="100">
        <f t="shared" si="0"/>
        <v>0</v>
      </c>
      <c r="L18" s="97">
        <f t="shared" si="0"/>
        <v>0</v>
      </c>
      <c r="M18" s="94"/>
    </row>
    <row r="19" spans="1:13" x14ac:dyDescent="0.25">
      <c r="A19" s="101">
        <f t="shared" si="1"/>
        <v>9</v>
      </c>
      <c r="B19" s="91"/>
      <c r="C19" s="92"/>
      <c r="D19" s="189"/>
      <c r="E19" s="93"/>
      <c r="F19" s="94"/>
      <c r="G19" s="112"/>
      <c r="H19" s="113"/>
      <c r="I19" s="112"/>
      <c r="J19" s="114"/>
      <c r="K19" s="100">
        <f t="shared" si="0"/>
        <v>0</v>
      </c>
      <c r="L19" s="97">
        <f t="shared" si="0"/>
        <v>0</v>
      </c>
      <c r="M19" s="94"/>
    </row>
    <row r="20" spans="1:13" x14ac:dyDescent="0.25">
      <c r="A20" s="101">
        <f t="shared" si="1"/>
        <v>10</v>
      </c>
      <c r="B20" s="91"/>
      <c r="C20" s="115"/>
      <c r="D20" s="189"/>
      <c r="E20" s="93"/>
      <c r="F20" s="116"/>
      <c r="G20" s="117"/>
      <c r="H20" s="113"/>
      <c r="I20" s="112"/>
      <c r="J20" s="114"/>
      <c r="K20" s="100">
        <f t="shared" si="0"/>
        <v>0</v>
      </c>
      <c r="L20" s="97">
        <f t="shared" si="0"/>
        <v>0</v>
      </c>
      <c r="M20" s="94"/>
    </row>
    <row r="21" spans="1:13" x14ac:dyDescent="0.25">
      <c r="A21" s="101">
        <f t="shared" si="1"/>
        <v>11</v>
      </c>
      <c r="B21" s="91"/>
      <c r="C21" s="92"/>
      <c r="D21" s="189"/>
      <c r="E21" s="93"/>
      <c r="F21" s="90"/>
      <c r="G21" s="117"/>
      <c r="H21" s="113"/>
      <c r="I21" s="112"/>
      <c r="J21" s="114"/>
      <c r="K21" s="100">
        <f t="shared" si="0"/>
        <v>0</v>
      </c>
      <c r="L21" s="97">
        <f t="shared" si="0"/>
        <v>0</v>
      </c>
      <c r="M21" s="94"/>
    </row>
    <row r="22" spans="1:13" x14ac:dyDescent="0.25">
      <c r="A22" s="101">
        <f t="shared" si="1"/>
        <v>12</v>
      </c>
      <c r="B22" s="91"/>
      <c r="C22" s="92"/>
      <c r="D22" s="189"/>
      <c r="E22" s="93"/>
      <c r="F22" s="94"/>
      <c r="G22" s="112"/>
      <c r="H22" s="113"/>
      <c r="I22" s="112"/>
      <c r="J22" s="114"/>
      <c r="K22" s="100">
        <f t="shared" si="0"/>
        <v>0</v>
      </c>
      <c r="L22" s="97">
        <f t="shared" si="0"/>
        <v>0</v>
      </c>
      <c r="M22" s="94"/>
    </row>
    <row r="23" spans="1:13" x14ac:dyDescent="0.25">
      <c r="A23" s="101">
        <f t="shared" si="1"/>
        <v>13</v>
      </c>
      <c r="B23" s="91"/>
      <c r="C23" s="92"/>
      <c r="D23" s="189"/>
      <c r="E23" s="93"/>
      <c r="F23" s="94"/>
      <c r="G23" s="112"/>
      <c r="H23" s="113"/>
      <c r="I23" s="112"/>
      <c r="J23" s="114"/>
      <c r="K23" s="100">
        <f t="shared" si="0"/>
        <v>0</v>
      </c>
      <c r="L23" s="97">
        <f t="shared" si="0"/>
        <v>0</v>
      </c>
      <c r="M23" s="94"/>
    </row>
    <row r="24" spans="1:13" x14ac:dyDescent="0.25">
      <c r="A24" s="101">
        <f t="shared" si="1"/>
        <v>14</v>
      </c>
      <c r="B24" s="91"/>
      <c r="C24" s="92"/>
      <c r="D24" s="189"/>
      <c r="E24" s="93"/>
      <c r="F24" s="94"/>
      <c r="G24" s="112"/>
      <c r="H24" s="113"/>
      <c r="I24" s="112"/>
      <c r="J24" s="114"/>
      <c r="K24" s="100">
        <f t="shared" si="0"/>
        <v>0</v>
      </c>
      <c r="L24" s="97">
        <f t="shared" si="0"/>
        <v>0</v>
      </c>
      <c r="M24" s="94"/>
    </row>
    <row r="25" spans="1:13" x14ac:dyDescent="0.25">
      <c r="A25" s="101">
        <f t="shared" si="1"/>
        <v>15</v>
      </c>
      <c r="B25" s="91"/>
      <c r="C25" s="92"/>
      <c r="D25" s="189"/>
      <c r="E25" s="93"/>
      <c r="F25" s="94"/>
      <c r="G25" s="112"/>
      <c r="H25" s="113"/>
      <c r="I25" s="112"/>
      <c r="J25" s="114"/>
      <c r="K25" s="100">
        <f t="shared" si="0"/>
        <v>0</v>
      </c>
      <c r="L25" s="97">
        <f t="shared" si="0"/>
        <v>0</v>
      </c>
      <c r="M25" s="94"/>
    </row>
    <row r="26" spans="1:13" x14ac:dyDescent="0.25">
      <c r="A26" s="101">
        <f t="shared" si="1"/>
        <v>16</v>
      </c>
      <c r="B26" s="91"/>
      <c r="C26" s="92"/>
      <c r="D26" s="189"/>
      <c r="E26" s="93"/>
      <c r="F26" s="94"/>
      <c r="G26" s="112"/>
      <c r="H26" s="113"/>
      <c r="I26" s="112"/>
      <c r="J26" s="114"/>
      <c r="K26" s="100">
        <f t="shared" si="0"/>
        <v>0</v>
      </c>
      <c r="L26" s="97">
        <f t="shared" si="0"/>
        <v>0</v>
      </c>
      <c r="M26" s="94"/>
    </row>
    <row r="27" spans="1:13" x14ac:dyDescent="0.25">
      <c r="A27" s="101">
        <f t="shared" si="1"/>
        <v>17</v>
      </c>
      <c r="B27" s="91"/>
      <c r="C27" s="92"/>
      <c r="D27" s="189"/>
      <c r="E27" s="93"/>
      <c r="F27" s="94"/>
      <c r="G27" s="112"/>
      <c r="H27" s="113"/>
      <c r="I27" s="112"/>
      <c r="J27" s="114"/>
      <c r="K27" s="100">
        <f t="shared" si="0"/>
        <v>0</v>
      </c>
      <c r="L27" s="97">
        <f t="shared" si="0"/>
        <v>0</v>
      </c>
      <c r="M27" s="94"/>
    </row>
    <row r="28" spans="1:13" x14ac:dyDescent="0.25">
      <c r="A28" s="101">
        <f t="shared" si="1"/>
        <v>18</v>
      </c>
      <c r="B28" s="91"/>
      <c r="C28" s="92"/>
      <c r="D28" s="189"/>
      <c r="E28" s="93"/>
      <c r="F28" s="94"/>
      <c r="G28" s="112"/>
      <c r="H28" s="113"/>
      <c r="I28" s="112"/>
      <c r="J28" s="114"/>
      <c r="K28" s="100">
        <f t="shared" si="0"/>
        <v>0</v>
      </c>
      <c r="L28" s="97">
        <f t="shared" si="0"/>
        <v>0</v>
      </c>
      <c r="M28" s="94"/>
    </row>
    <row r="29" spans="1:13" x14ac:dyDescent="0.25">
      <c r="A29" s="101">
        <f t="shared" si="1"/>
        <v>19</v>
      </c>
      <c r="B29" s="91"/>
      <c r="C29" s="92"/>
      <c r="D29" s="189"/>
      <c r="E29" s="93"/>
      <c r="F29" s="94"/>
      <c r="G29" s="112"/>
      <c r="H29" s="113"/>
      <c r="I29" s="112"/>
      <c r="J29" s="114"/>
      <c r="K29" s="100">
        <f t="shared" si="0"/>
        <v>0</v>
      </c>
      <c r="L29" s="97">
        <f t="shared" si="0"/>
        <v>0</v>
      </c>
      <c r="M29" s="94"/>
    </row>
    <row r="30" spans="1:13" x14ac:dyDescent="0.25">
      <c r="A30" s="101">
        <f t="shared" si="1"/>
        <v>20</v>
      </c>
      <c r="B30" s="91"/>
      <c r="C30" s="92"/>
      <c r="D30" s="189"/>
      <c r="E30" s="93"/>
      <c r="F30" s="94"/>
      <c r="G30" s="112"/>
      <c r="H30" s="113"/>
      <c r="I30" s="112"/>
      <c r="J30" s="114"/>
      <c r="K30" s="100">
        <f t="shared" si="0"/>
        <v>0</v>
      </c>
      <c r="L30" s="97">
        <f t="shared" si="0"/>
        <v>0</v>
      </c>
      <c r="M30" s="94"/>
    </row>
    <row r="31" spans="1:13" x14ac:dyDescent="0.25">
      <c r="A31" s="101">
        <f t="shared" si="1"/>
        <v>21</v>
      </c>
      <c r="B31" s="91"/>
      <c r="C31" s="92"/>
      <c r="D31" s="189"/>
      <c r="E31" s="93"/>
      <c r="F31" s="94"/>
      <c r="G31" s="112"/>
      <c r="H31" s="113"/>
      <c r="I31" s="112"/>
      <c r="J31" s="114"/>
      <c r="K31" s="100">
        <f t="shared" si="0"/>
        <v>0</v>
      </c>
      <c r="L31" s="97">
        <f t="shared" si="0"/>
        <v>0</v>
      </c>
      <c r="M31" s="94"/>
    </row>
    <row r="32" spans="1:13" x14ac:dyDescent="0.25">
      <c r="A32" s="101">
        <f t="shared" si="1"/>
        <v>22</v>
      </c>
      <c r="B32" s="91"/>
      <c r="C32" s="92"/>
      <c r="D32" s="189"/>
      <c r="E32" s="93"/>
      <c r="F32" s="94"/>
      <c r="G32" s="112"/>
      <c r="H32" s="113"/>
      <c r="I32" s="112"/>
      <c r="J32" s="114"/>
      <c r="K32" s="100">
        <f t="shared" si="0"/>
        <v>0</v>
      </c>
      <c r="L32" s="97">
        <f t="shared" si="0"/>
        <v>0</v>
      </c>
      <c r="M32" s="94"/>
    </row>
    <row r="33" spans="1:13" x14ac:dyDescent="0.25">
      <c r="A33" s="101">
        <f t="shared" si="1"/>
        <v>23</v>
      </c>
      <c r="B33" s="91"/>
      <c r="C33" s="92"/>
      <c r="D33" s="189"/>
      <c r="E33" s="93"/>
      <c r="F33" s="94"/>
      <c r="G33" s="112"/>
      <c r="H33" s="113"/>
      <c r="I33" s="112"/>
      <c r="J33" s="114"/>
      <c r="K33" s="100">
        <f t="shared" si="0"/>
        <v>0</v>
      </c>
      <c r="L33" s="97">
        <f t="shared" si="0"/>
        <v>0</v>
      </c>
      <c r="M33" s="94"/>
    </row>
    <row r="34" spans="1:13" x14ac:dyDescent="0.25">
      <c r="A34" s="101">
        <f t="shared" si="1"/>
        <v>24</v>
      </c>
      <c r="B34" s="91"/>
      <c r="C34" s="92"/>
      <c r="D34" s="189"/>
      <c r="E34" s="93"/>
      <c r="F34" s="94"/>
      <c r="G34" s="112"/>
      <c r="H34" s="113"/>
      <c r="I34" s="112"/>
      <c r="J34" s="114"/>
      <c r="K34" s="100">
        <f t="shared" si="0"/>
        <v>0</v>
      </c>
      <c r="L34" s="97">
        <f t="shared" si="0"/>
        <v>0</v>
      </c>
      <c r="M34" s="94"/>
    </row>
    <row r="35" spans="1:13" x14ac:dyDescent="0.25">
      <c r="A35" s="101">
        <f t="shared" si="1"/>
        <v>25</v>
      </c>
      <c r="B35" s="91"/>
      <c r="C35" s="92"/>
      <c r="D35" s="189"/>
      <c r="E35" s="93"/>
      <c r="F35" s="94"/>
      <c r="G35" s="112"/>
      <c r="H35" s="113"/>
      <c r="I35" s="112"/>
      <c r="J35" s="114"/>
      <c r="K35" s="100">
        <f t="shared" si="0"/>
        <v>0</v>
      </c>
      <c r="L35" s="97">
        <f t="shared" si="0"/>
        <v>0</v>
      </c>
      <c r="M35" s="94"/>
    </row>
    <row r="36" spans="1:13" x14ac:dyDescent="0.25">
      <c r="A36" s="101">
        <f t="shared" si="1"/>
        <v>26</v>
      </c>
      <c r="B36" s="91"/>
      <c r="C36" s="92"/>
      <c r="D36" s="189"/>
      <c r="E36" s="93"/>
      <c r="F36" s="94"/>
      <c r="G36" s="112"/>
      <c r="H36" s="113"/>
      <c r="I36" s="112"/>
      <c r="J36" s="114"/>
      <c r="K36" s="100">
        <f t="shared" si="0"/>
        <v>0</v>
      </c>
      <c r="L36" s="97">
        <f t="shared" si="0"/>
        <v>0</v>
      </c>
      <c r="M36" s="94"/>
    </row>
    <row r="37" spans="1:13" x14ac:dyDescent="0.25">
      <c r="A37" s="101">
        <f t="shared" si="1"/>
        <v>27</v>
      </c>
      <c r="B37" s="91"/>
      <c r="C37" s="92"/>
      <c r="D37" s="189"/>
      <c r="E37" s="93"/>
      <c r="F37" s="94"/>
      <c r="G37" s="112"/>
      <c r="H37" s="113"/>
      <c r="I37" s="112"/>
      <c r="J37" s="114"/>
      <c r="K37" s="100">
        <f t="shared" si="0"/>
        <v>0</v>
      </c>
      <c r="L37" s="97">
        <f t="shared" si="0"/>
        <v>0</v>
      </c>
      <c r="M37" s="94"/>
    </row>
    <row r="38" spans="1:13" x14ac:dyDescent="0.25">
      <c r="A38" s="101">
        <f t="shared" si="1"/>
        <v>28</v>
      </c>
      <c r="B38" s="91"/>
      <c r="C38" s="92"/>
      <c r="D38" s="189"/>
      <c r="E38" s="93"/>
      <c r="F38" s="94"/>
      <c r="G38" s="112"/>
      <c r="H38" s="113"/>
      <c r="I38" s="112"/>
      <c r="J38" s="114"/>
      <c r="K38" s="100">
        <f t="shared" si="0"/>
        <v>0</v>
      </c>
      <c r="L38" s="97">
        <f t="shared" si="0"/>
        <v>0</v>
      </c>
      <c r="M38" s="94"/>
    </row>
    <row r="39" spans="1:13" x14ac:dyDescent="0.25">
      <c r="A39" s="101">
        <f t="shared" si="1"/>
        <v>29</v>
      </c>
      <c r="B39" s="91"/>
      <c r="C39" s="92"/>
      <c r="D39" s="189"/>
      <c r="E39" s="93"/>
      <c r="F39" s="94"/>
      <c r="G39" s="112"/>
      <c r="H39" s="113"/>
      <c r="I39" s="112"/>
      <c r="J39" s="114"/>
      <c r="K39" s="100">
        <f t="shared" si="0"/>
        <v>0</v>
      </c>
      <c r="L39" s="97">
        <f t="shared" si="0"/>
        <v>0</v>
      </c>
      <c r="M39" s="94"/>
    </row>
    <row r="40" spans="1:13" x14ac:dyDescent="0.25">
      <c r="A40" s="101">
        <f t="shared" si="1"/>
        <v>30</v>
      </c>
      <c r="B40" s="91"/>
      <c r="C40" s="92"/>
      <c r="D40" s="189"/>
      <c r="E40" s="93"/>
      <c r="F40" s="94"/>
      <c r="G40" s="112"/>
      <c r="H40" s="113"/>
      <c r="I40" s="112"/>
      <c r="J40" s="114"/>
      <c r="K40" s="100">
        <f t="shared" si="0"/>
        <v>0</v>
      </c>
      <c r="L40" s="97">
        <f t="shared" si="0"/>
        <v>0</v>
      </c>
      <c r="M40" s="94"/>
    </row>
    <row r="41" spans="1:13" x14ac:dyDescent="0.25">
      <c r="A41" s="101">
        <f t="shared" si="1"/>
        <v>31</v>
      </c>
      <c r="B41" s="91"/>
      <c r="C41" s="92"/>
      <c r="D41" s="189"/>
      <c r="E41" s="93"/>
      <c r="F41" s="94"/>
      <c r="G41" s="112"/>
      <c r="H41" s="113"/>
      <c r="I41" s="112"/>
      <c r="J41" s="114"/>
      <c r="K41" s="100">
        <f t="shared" si="0"/>
        <v>0</v>
      </c>
      <c r="L41" s="97">
        <f t="shared" si="0"/>
        <v>0</v>
      </c>
      <c r="M41" s="94"/>
    </row>
    <row r="42" spans="1:13" x14ac:dyDescent="0.25">
      <c r="A42" s="101">
        <f t="shared" si="1"/>
        <v>32</v>
      </c>
      <c r="B42" s="91"/>
      <c r="C42" s="92"/>
      <c r="D42" s="189"/>
      <c r="E42" s="93"/>
      <c r="F42" s="94"/>
      <c r="G42" s="112"/>
      <c r="H42" s="113"/>
      <c r="I42" s="112"/>
      <c r="J42" s="114"/>
      <c r="K42" s="100">
        <f t="shared" si="0"/>
        <v>0</v>
      </c>
      <c r="L42" s="97">
        <f t="shared" si="0"/>
        <v>0</v>
      </c>
      <c r="M42" s="94"/>
    </row>
    <row r="43" spans="1:13" x14ac:dyDescent="0.25">
      <c r="A43" s="101">
        <f t="shared" si="1"/>
        <v>33</v>
      </c>
      <c r="B43" s="91"/>
      <c r="C43" s="92"/>
      <c r="D43" s="189"/>
      <c r="E43" s="93"/>
      <c r="F43" s="94"/>
      <c r="G43" s="112"/>
      <c r="H43" s="113"/>
      <c r="I43" s="112"/>
      <c r="J43" s="114"/>
      <c r="K43" s="100">
        <f t="shared" ref="K43:L74" si="2">G43+I43</f>
        <v>0</v>
      </c>
      <c r="L43" s="97">
        <f t="shared" si="2"/>
        <v>0</v>
      </c>
      <c r="M43" s="94"/>
    </row>
    <row r="44" spans="1:13" x14ac:dyDescent="0.25">
      <c r="A44" s="101">
        <f t="shared" si="1"/>
        <v>34</v>
      </c>
      <c r="B44" s="91"/>
      <c r="C44" s="92"/>
      <c r="D44" s="189"/>
      <c r="E44" s="93"/>
      <c r="F44" s="94"/>
      <c r="G44" s="112"/>
      <c r="H44" s="113"/>
      <c r="I44" s="112"/>
      <c r="J44" s="114"/>
      <c r="K44" s="100">
        <f t="shared" si="2"/>
        <v>0</v>
      </c>
      <c r="L44" s="97">
        <f t="shared" si="2"/>
        <v>0</v>
      </c>
      <c r="M44" s="94"/>
    </row>
    <row r="45" spans="1:13" x14ac:dyDescent="0.25">
      <c r="A45" s="101">
        <f t="shared" si="1"/>
        <v>35</v>
      </c>
      <c r="B45" s="91"/>
      <c r="C45" s="92"/>
      <c r="D45" s="189"/>
      <c r="E45" s="93"/>
      <c r="F45" s="94"/>
      <c r="G45" s="112"/>
      <c r="H45" s="113"/>
      <c r="I45" s="112"/>
      <c r="J45" s="114"/>
      <c r="K45" s="100">
        <f t="shared" si="2"/>
        <v>0</v>
      </c>
      <c r="L45" s="97">
        <f t="shared" si="2"/>
        <v>0</v>
      </c>
      <c r="M45" s="94"/>
    </row>
    <row r="46" spans="1:13" x14ac:dyDescent="0.25">
      <c r="A46" s="101">
        <f t="shared" si="1"/>
        <v>36</v>
      </c>
      <c r="B46" s="91"/>
      <c r="C46" s="92"/>
      <c r="D46" s="189"/>
      <c r="E46" s="93"/>
      <c r="F46" s="94"/>
      <c r="G46" s="112"/>
      <c r="H46" s="113"/>
      <c r="I46" s="112"/>
      <c r="J46" s="114"/>
      <c r="K46" s="100">
        <f t="shared" si="2"/>
        <v>0</v>
      </c>
      <c r="L46" s="97">
        <f t="shared" si="2"/>
        <v>0</v>
      </c>
      <c r="M46" s="94"/>
    </row>
    <row r="47" spans="1:13" x14ac:dyDescent="0.25">
      <c r="A47" s="101">
        <f t="shared" si="1"/>
        <v>37</v>
      </c>
      <c r="B47" s="91"/>
      <c r="C47" s="92"/>
      <c r="D47" s="189"/>
      <c r="E47" s="93"/>
      <c r="F47" s="94"/>
      <c r="G47" s="112"/>
      <c r="H47" s="113"/>
      <c r="I47" s="112"/>
      <c r="J47" s="114"/>
      <c r="K47" s="100">
        <f t="shared" si="2"/>
        <v>0</v>
      </c>
      <c r="L47" s="97">
        <f t="shared" si="2"/>
        <v>0</v>
      </c>
      <c r="M47" s="94"/>
    </row>
    <row r="48" spans="1:13" x14ac:dyDescent="0.25">
      <c r="A48" s="101">
        <f t="shared" si="1"/>
        <v>38</v>
      </c>
      <c r="B48" s="91"/>
      <c r="C48" s="92"/>
      <c r="D48" s="189"/>
      <c r="E48" s="93"/>
      <c r="F48" s="94"/>
      <c r="G48" s="112"/>
      <c r="H48" s="113"/>
      <c r="I48" s="112"/>
      <c r="J48" s="114"/>
      <c r="K48" s="100">
        <f t="shared" si="2"/>
        <v>0</v>
      </c>
      <c r="L48" s="97">
        <f t="shared" si="2"/>
        <v>0</v>
      </c>
      <c r="M48" s="94"/>
    </row>
    <row r="49" spans="1:13" x14ac:dyDescent="0.25">
      <c r="A49" s="101">
        <f t="shared" si="1"/>
        <v>39</v>
      </c>
      <c r="B49" s="91"/>
      <c r="C49" s="92"/>
      <c r="D49" s="189"/>
      <c r="E49" s="93"/>
      <c r="F49" s="94"/>
      <c r="G49" s="112"/>
      <c r="H49" s="113"/>
      <c r="I49" s="112"/>
      <c r="J49" s="114"/>
      <c r="K49" s="100">
        <f t="shared" si="2"/>
        <v>0</v>
      </c>
      <c r="L49" s="97">
        <f t="shared" si="2"/>
        <v>0</v>
      </c>
      <c r="M49" s="94"/>
    </row>
    <row r="50" spans="1:13" x14ac:dyDescent="0.25">
      <c r="A50" s="101">
        <f t="shared" si="1"/>
        <v>40</v>
      </c>
      <c r="B50" s="91"/>
      <c r="C50" s="92"/>
      <c r="D50" s="189"/>
      <c r="E50" s="93"/>
      <c r="F50" s="94"/>
      <c r="G50" s="112"/>
      <c r="H50" s="113"/>
      <c r="I50" s="112"/>
      <c r="J50" s="114"/>
      <c r="K50" s="100">
        <f t="shared" si="2"/>
        <v>0</v>
      </c>
      <c r="L50" s="97">
        <f t="shared" si="2"/>
        <v>0</v>
      </c>
      <c r="M50" s="94"/>
    </row>
    <row r="51" spans="1:13" x14ac:dyDescent="0.25">
      <c r="A51" s="101">
        <f t="shared" si="1"/>
        <v>41</v>
      </c>
      <c r="B51" s="91"/>
      <c r="C51" s="92"/>
      <c r="D51" s="189"/>
      <c r="E51" s="93"/>
      <c r="F51" s="94"/>
      <c r="G51" s="112"/>
      <c r="H51" s="113"/>
      <c r="I51" s="112"/>
      <c r="J51" s="114"/>
      <c r="K51" s="100">
        <f t="shared" si="2"/>
        <v>0</v>
      </c>
      <c r="L51" s="97">
        <f t="shared" si="2"/>
        <v>0</v>
      </c>
      <c r="M51" s="94"/>
    </row>
    <row r="52" spans="1:13" x14ac:dyDescent="0.25">
      <c r="A52" s="101">
        <f t="shared" si="1"/>
        <v>42</v>
      </c>
      <c r="B52" s="91"/>
      <c r="C52" s="92"/>
      <c r="D52" s="189"/>
      <c r="E52" s="93"/>
      <c r="F52" s="94"/>
      <c r="G52" s="112"/>
      <c r="H52" s="113"/>
      <c r="I52" s="112"/>
      <c r="J52" s="114"/>
      <c r="K52" s="100">
        <f t="shared" si="2"/>
        <v>0</v>
      </c>
      <c r="L52" s="97">
        <f t="shared" si="2"/>
        <v>0</v>
      </c>
      <c r="M52" s="94"/>
    </row>
    <row r="53" spans="1:13" x14ac:dyDescent="0.25">
      <c r="A53" s="101">
        <f t="shared" si="1"/>
        <v>43</v>
      </c>
      <c r="B53" s="91"/>
      <c r="C53" s="92"/>
      <c r="D53" s="189"/>
      <c r="E53" s="93"/>
      <c r="F53" s="94"/>
      <c r="G53" s="112"/>
      <c r="H53" s="113"/>
      <c r="I53" s="112"/>
      <c r="J53" s="114"/>
      <c r="K53" s="100">
        <f t="shared" si="2"/>
        <v>0</v>
      </c>
      <c r="L53" s="97">
        <f t="shared" si="2"/>
        <v>0</v>
      </c>
      <c r="M53" s="94"/>
    </row>
    <row r="54" spans="1:13" x14ac:dyDescent="0.25">
      <c r="A54" s="101">
        <f t="shared" si="1"/>
        <v>44</v>
      </c>
      <c r="B54" s="91"/>
      <c r="C54" s="92"/>
      <c r="D54" s="189"/>
      <c r="E54" s="93"/>
      <c r="F54" s="94"/>
      <c r="G54" s="112"/>
      <c r="H54" s="113"/>
      <c r="I54" s="112"/>
      <c r="J54" s="114"/>
      <c r="K54" s="100">
        <f t="shared" si="2"/>
        <v>0</v>
      </c>
      <c r="L54" s="97">
        <f t="shared" si="2"/>
        <v>0</v>
      </c>
      <c r="M54" s="94"/>
    </row>
    <row r="55" spans="1:13" x14ac:dyDescent="0.25">
      <c r="A55" s="101">
        <f t="shared" si="1"/>
        <v>45</v>
      </c>
      <c r="B55" s="91"/>
      <c r="C55" s="92"/>
      <c r="D55" s="189"/>
      <c r="E55" s="93"/>
      <c r="F55" s="94"/>
      <c r="G55" s="112"/>
      <c r="H55" s="113"/>
      <c r="I55" s="112"/>
      <c r="J55" s="114"/>
      <c r="K55" s="100">
        <f t="shared" si="2"/>
        <v>0</v>
      </c>
      <c r="L55" s="97">
        <f t="shared" si="2"/>
        <v>0</v>
      </c>
      <c r="M55" s="94"/>
    </row>
    <row r="56" spans="1:13" x14ac:dyDescent="0.25">
      <c r="A56" s="101">
        <f t="shared" si="1"/>
        <v>46</v>
      </c>
      <c r="B56" s="91"/>
      <c r="C56" s="92"/>
      <c r="D56" s="189"/>
      <c r="E56" s="93"/>
      <c r="F56" s="94"/>
      <c r="G56" s="112"/>
      <c r="H56" s="113"/>
      <c r="I56" s="112"/>
      <c r="J56" s="114"/>
      <c r="K56" s="100">
        <f t="shared" si="2"/>
        <v>0</v>
      </c>
      <c r="L56" s="97">
        <f t="shared" si="2"/>
        <v>0</v>
      </c>
      <c r="M56" s="94"/>
    </row>
    <row r="57" spans="1:13" x14ac:dyDescent="0.25">
      <c r="A57" s="101">
        <f t="shared" si="1"/>
        <v>47</v>
      </c>
      <c r="B57" s="91"/>
      <c r="C57" s="92"/>
      <c r="D57" s="189"/>
      <c r="E57" s="93"/>
      <c r="F57" s="94"/>
      <c r="G57" s="112"/>
      <c r="H57" s="113"/>
      <c r="I57" s="112"/>
      <c r="J57" s="114"/>
      <c r="K57" s="100">
        <f t="shared" si="2"/>
        <v>0</v>
      </c>
      <c r="L57" s="97">
        <f t="shared" si="2"/>
        <v>0</v>
      </c>
      <c r="M57" s="94"/>
    </row>
    <row r="58" spans="1:13" x14ac:dyDescent="0.25">
      <c r="A58" s="101">
        <f t="shared" si="1"/>
        <v>48</v>
      </c>
      <c r="B58" s="91"/>
      <c r="C58" s="92"/>
      <c r="D58" s="189"/>
      <c r="E58" s="93"/>
      <c r="F58" s="94"/>
      <c r="G58" s="112"/>
      <c r="H58" s="113"/>
      <c r="I58" s="112"/>
      <c r="J58" s="114"/>
      <c r="K58" s="100">
        <f t="shared" si="2"/>
        <v>0</v>
      </c>
      <c r="L58" s="97">
        <f t="shared" si="2"/>
        <v>0</v>
      </c>
      <c r="M58" s="94"/>
    </row>
    <row r="59" spans="1:13" x14ac:dyDescent="0.25">
      <c r="A59" s="101">
        <f t="shared" si="1"/>
        <v>49</v>
      </c>
      <c r="B59" s="91"/>
      <c r="C59" s="92"/>
      <c r="D59" s="189"/>
      <c r="E59" s="93"/>
      <c r="F59" s="94"/>
      <c r="G59" s="112"/>
      <c r="H59" s="113"/>
      <c r="I59" s="112"/>
      <c r="J59" s="114"/>
      <c r="K59" s="100">
        <f t="shared" si="2"/>
        <v>0</v>
      </c>
      <c r="L59" s="97">
        <f t="shared" si="2"/>
        <v>0</v>
      </c>
      <c r="M59" s="94"/>
    </row>
    <row r="60" spans="1:13" x14ac:dyDescent="0.25">
      <c r="A60" s="101">
        <f t="shared" si="1"/>
        <v>50</v>
      </c>
      <c r="B60" s="91"/>
      <c r="C60" s="92"/>
      <c r="D60" s="189"/>
      <c r="E60" s="93"/>
      <c r="F60" s="94"/>
      <c r="G60" s="112"/>
      <c r="H60" s="113"/>
      <c r="I60" s="112"/>
      <c r="J60" s="114"/>
      <c r="K60" s="100">
        <f t="shared" si="2"/>
        <v>0</v>
      </c>
      <c r="L60" s="97">
        <f t="shared" si="2"/>
        <v>0</v>
      </c>
      <c r="M60" s="94"/>
    </row>
    <row r="61" spans="1:13" x14ac:dyDescent="0.25">
      <c r="A61" s="101">
        <f t="shared" si="1"/>
        <v>51</v>
      </c>
      <c r="B61" s="91"/>
      <c r="C61" s="92"/>
      <c r="D61" s="189"/>
      <c r="E61" s="93"/>
      <c r="F61" s="94"/>
      <c r="G61" s="112"/>
      <c r="H61" s="113"/>
      <c r="I61" s="112"/>
      <c r="J61" s="114"/>
      <c r="K61" s="100">
        <f t="shared" si="2"/>
        <v>0</v>
      </c>
      <c r="L61" s="97">
        <f t="shared" si="2"/>
        <v>0</v>
      </c>
      <c r="M61" s="94"/>
    </row>
    <row r="62" spans="1:13" x14ac:dyDescent="0.25">
      <c r="A62" s="101">
        <f t="shared" si="1"/>
        <v>52</v>
      </c>
      <c r="B62" s="91"/>
      <c r="C62" s="92"/>
      <c r="D62" s="189"/>
      <c r="E62" s="93"/>
      <c r="F62" s="94"/>
      <c r="G62" s="112"/>
      <c r="H62" s="113"/>
      <c r="I62" s="112"/>
      <c r="J62" s="114"/>
      <c r="K62" s="100">
        <f t="shared" si="2"/>
        <v>0</v>
      </c>
      <c r="L62" s="97">
        <f t="shared" si="2"/>
        <v>0</v>
      </c>
      <c r="M62" s="94"/>
    </row>
    <row r="63" spans="1:13" x14ac:dyDescent="0.25">
      <c r="A63" s="101">
        <f t="shared" si="1"/>
        <v>53</v>
      </c>
      <c r="B63" s="91"/>
      <c r="C63" s="92"/>
      <c r="D63" s="189"/>
      <c r="E63" s="93"/>
      <c r="F63" s="94"/>
      <c r="G63" s="112"/>
      <c r="H63" s="113"/>
      <c r="I63" s="112"/>
      <c r="J63" s="114"/>
      <c r="K63" s="100">
        <f t="shared" si="2"/>
        <v>0</v>
      </c>
      <c r="L63" s="97">
        <f t="shared" si="2"/>
        <v>0</v>
      </c>
      <c r="M63" s="94"/>
    </row>
    <row r="64" spans="1:13" x14ac:dyDescent="0.25">
      <c r="A64" s="101">
        <f t="shared" si="1"/>
        <v>54</v>
      </c>
      <c r="B64" s="91"/>
      <c r="C64" s="92"/>
      <c r="D64" s="189"/>
      <c r="E64" s="93"/>
      <c r="F64" s="94"/>
      <c r="G64" s="112"/>
      <c r="H64" s="113"/>
      <c r="I64" s="112"/>
      <c r="J64" s="114"/>
      <c r="K64" s="100">
        <f t="shared" si="2"/>
        <v>0</v>
      </c>
      <c r="L64" s="97">
        <f t="shared" si="2"/>
        <v>0</v>
      </c>
      <c r="M64" s="94"/>
    </row>
    <row r="65" spans="1:13" x14ac:dyDescent="0.25">
      <c r="A65" s="101">
        <f t="shared" si="1"/>
        <v>55</v>
      </c>
      <c r="B65" s="91"/>
      <c r="C65" s="92"/>
      <c r="D65" s="189"/>
      <c r="E65" s="93"/>
      <c r="F65" s="94"/>
      <c r="G65" s="112"/>
      <c r="H65" s="113"/>
      <c r="I65" s="112"/>
      <c r="J65" s="114"/>
      <c r="K65" s="100">
        <f t="shared" si="2"/>
        <v>0</v>
      </c>
      <c r="L65" s="97">
        <f t="shared" si="2"/>
        <v>0</v>
      </c>
      <c r="M65" s="94"/>
    </row>
    <row r="66" spans="1:13" x14ac:dyDescent="0.25">
      <c r="A66" s="101">
        <f t="shared" si="1"/>
        <v>56</v>
      </c>
      <c r="B66" s="91"/>
      <c r="C66" s="92"/>
      <c r="D66" s="189"/>
      <c r="E66" s="93"/>
      <c r="F66" s="94"/>
      <c r="G66" s="112"/>
      <c r="H66" s="113"/>
      <c r="I66" s="112"/>
      <c r="J66" s="114"/>
      <c r="K66" s="100">
        <f t="shared" si="2"/>
        <v>0</v>
      </c>
      <c r="L66" s="97">
        <f t="shared" si="2"/>
        <v>0</v>
      </c>
      <c r="M66" s="94"/>
    </row>
    <row r="67" spans="1:13" x14ac:dyDescent="0.25">
      <c r="A67" s="101">
        <f t="shared" si="1"/>
        <v>57</v>
      </c>
      <c r="B67" s="91"/>
      <c r="C67" s="92"/>
      <c r="D67" s="189"/>
      <c r="E67" s="93"/>
      <c r="F67" s="94"/>
      <c r="G67" s="112"/>
      <c r="H67" s="113"/>
      <c r="I67" s="112"/>
      <c r="J67" s="114"/>
      <c r="K67" s="100">
        <f t="shared" si="2"/>
        <v>0</v>
      </c>
      <c r="L67" s="97">
        <f t="shared" si="2"/>
        <v>0</v>
      </c>
      <c r="M67" s="94"/>
    </row>
    <row r="68" spans="1:13" x14ac:dyDescent="0.25">
      <c r="A68" s="101">
        <f t="shared" si="1"/>
        <v>58</v>
      </c>
      <c r="B68" s="91"/>
      <c r="C68" s="92"/>
      <c r="D68" s="189"/>
      <c r="E68" s="93"/>
      <c r="F68" s="94"/>
      <c r="G68" s="112"/>
      <c r="H68" s="113"/>
      <c r="I68" s="112"/>
      <c r="J68" s="114"/>
      <c r="K68" s="100">
        <f t="shared" si="2"/>
        <v>0</v>
      </c>
      <c r="L68" s="97">
        <f t="shared" si="2"/>
        <v>0</v>
      </c>
      <c r="M68" s="94"/>
    </row>
    <row r="69" spans="1:13" x14ac:dyDescent="0.25">
      <c r="A69" s="101">
        <f t="shared" si="1"/>
        <v>59</v>
      </c>
      <c r="B69" s="91"/>
      <c r="C69" s="92"/>
      <c r="D69" s="189"/>
      <c r="E69" s="93"/>
      <c r="F69" s="94"/>
      <c r="G69" s="112"/>
      <c r="H69" s="113"/>
      <c r="I69" s="112"/>
      <c r="J69" s="114"/>
      <c r="K69" s="100">
        <f t="shared" si="2"/>
        <v>0</v>
      </c>
      <c r="L69" s="97">
        <f t="shared" si="2"/>
        <v>0</v>
      </c>
      <c r="M69" s="94"/>
    </row>
    <row r="70" spans="1:13" x14ac:dyDescent="0.25">
      <c r="A70" s="101">
        <f t="shared" si="1"/>
        <v>60</v>
      </c>
      <c r="B70" s="91"/>
      <c r="C70" s="92"/>
      <c r="D70" s="189"/>
      <c r="E70" s="93"/>
      <c r="F70" s="94"/>
      <c r="G70" s="112"/>
      <c r="H70" s="113"/>
      <c r="I70" s="112"/>
      <c r="J70" s="114"/>
      <c r="K70" s="100">
        <f t="shared" si="2"/>
        <v>0</v>
      </c>
      <c r="L70" s="97">
        <f t="shared" si="2"/>
        <v>0</v>
      </c>
      <c r="M70" s="94"/>
    </row>
    <row r="71" spans="1:13" x14ac:dyDescent="0.25">
      <c r="A71" s="101">
        <f t="shared" si="1"/>
        <v>61</v>
      </c>
      <c r="B71" s="91"/>
      <c r="C71" s="92"/>
      <c r="D71" s="189"/>
      <c r="E71" s="93"/>
      <c r="F71" s="94"/>
      <c r="G71" s="112"/>
      <c r="H71" s="113"/>
      <c r="I71" s="112"/>
      <c r="J71" s="114"/>
      <c r="K71" s="100">
        <f t="shared" si="2"/>
        <v>0</v>
      </c>
      <c r="L71" s="97">
        <f t="shared" si="2"/>
        <v>0</v>
      </c>
      <c r="M71" s="94"/>
    </row>
    <row r="72" spans="1:13" x14ac:dyDescent="0.25">
      <c r="A72" s="101">
        <f t="shared" si="1"/>
        <v>62</v>
      </c>
      <c r="B72" s="91"/>
      <c r="C72" s="92"/>
      <c r="D72" s="189"/>
      <c r="E72" s="93"/>
      <c r="F72" s="94"/>
      <c r="G72" s="112"/>
      <c r="H72" s="113"/>
      <c r="I72" s="112"/>
      <c r="J72" s="114"/>
      <c r="K72" s="100">
        <f t="shared" si="2"/>
        <v>0</v>
      </c>
      <c r="L72" s="97">
        <f t="shared" si="2"/>
        <v>0</v>
      </c>
      <c r="M72" s="94"/>
    </row>
    <row r="73" spans="1:13" x14ac:dyDescent="0.25">
      <c r="A73" s="101">
        <f t="shared" si="1"/>
        <v>63</v>
      </c>
      <c r="B73" s="91"/>
      <c r="C73" s="92"/>
      <c r="D73" s="189"/>
      <c r="E73" s="93"/>
      <c r="F73" s="94"/>
      <c r="G73" s="112"/>
      <c r="H73" s="113"/>
      <c r="I73" s="112"/>
      <c r="J73" s="114"/>
      <c r="K73" s="100">
        <f t="shared" si="2"/>
        <v>0</v>
      </c>
      <c r="L73" s="97">
        <f t="shared" si="2"/>
        <v>0</v>
      </c>
      <c r="M73" s="94"/>
    </row>
    <row r="74" spans="1:13" x14ac:dyDescent="0.25">
      <c r="A74" s="101">
        <f t="shared" si="1"/>
        <v>64</v>
      </c>
      <c r="B74" s="118"/>
      <c r="C74" s="92"/>
      <c r="D74" s="189"/>
      <c r="E74" s="119"/>
      <c r="F74" s="94"/>
      <c r="G74" s="120"/>
      <c r="H74" s="113"/>
      <c r="I74" s="120"/>
      <c r="J74" s="114"/>
      <c r="K74" s="100">
        <f t="shared" si="2"/>
        <v>0</v>
      </c>
      <c r="L74" s="97">
        <f t="shared" si="2"/>
        <v>0</v>
      </c>
      <c r="M74" s="98"/>
    </row>
    <row r="75" spans="1:13" x14ac:dyDescent="0.25">
      <c r="A75" s="101">
        <f t="shared" si="1"/>
        <v>65</v>
      </c>
      <c r="B75" s="91"/>
      <c r="C75" s="92"/>
      <c r="D75" s="189"/>
      <c r="E75" s="93"/>
      <c r="F75" s="94"/>
      <c r="G75" s="112"/>
      <c r="H75" s="113"/>
      <c r="I75" s="112"/>
      <c r="J75" s="114"/>
      <c r="K75" s="100">
        <f t="shared" ref="K75:L95" si="3">G75+I75</f>
        <v>0</v>
      </c>
      <c r="L75" s="97">
        <f t="shared" si="3"/>
        <v>0</v>
      </c>
      <c r="M75" s="94"/>
    </row>
    <row r="76" spans="1:13" x14ac:dyDescent="0.25">
      <c r="A76" s="101">
        <f t="shared" si="1"/>
        <v>66</v>
      </c>
      <c r="B76" s="91"/>
      <c r="C76" s="92"/>
      <c r="D76" s="189"/>
      <c r="E76" s="93"/>
      <c r="F76" s="94"/>
      <c r="G76" s="112"/>
      <c r="H76" s="113"/>
      <c r="I76" s="112"/>
      <c r="J76" s="114"/>
      <c r="K76" s="100">
        <f t="shared" si="3"/>
        <v>0</v>
      </c>
      <c r="L76" s="97">
        <f t="shared" si="3"/>
        <v>0</v>
      </c>
      <c r="M76" s="94"/>
    </row>
    <row r="77" spans="1:13" x14ac:dyDescent="0.25">
      <c r="A77" s="101">
        <f t="shared" ref="A77:A140" si="4">A76+1</f>
        <v>67</v>
      </c>
      <c r="B77" s="91"/>
      <c r="C77" s="92"/>
      <c r="D77" s="189"/>
      <c r="E77" s="93"/>
      <c r="F77" s="94"/>
      <c r="G77" s="112"/>
      <c r="H77" s="113"/>
      <c r="I77" s="112"/>
      <c r="J77" s="114"/>
      <c r="K77" s="100">
        <f t="shared" si="3"/>
        <v>0</v>
      </c>
      <c r="L77" s="97">
        <f t="shared" si="3"/>
        <v>0</v>
      </c>
      <c r="M77" s="94"/>
    </row>
    <row r="78" spans="1:13" x14ac:dyDescent="0.25">
      <c r="A78" s="101">
        <f t="shared" si="4"/>
        <v>68</v>
      </c>
      <c r="B78" s="91"/>
      <c r="C78" s="92"/>
      <c r="D78" s="189"/>
      <c r="E78" s="93"/>
      <c r="F78" s="94"/>
      <c r="G78" s="112"/>
      <c r="H78" s="113"/>
      <c r="I78" s="112"/>
      <c r="J78" s="114"/>
      <c r="K78" s="100">
        <f t="shared" si="3"/>
        <v>0</v>
      </c>
      <c r="L78" s="97">
        <f t="shared" si="3"/>
        <v>0</v>
      </c>
      <c r="M78" s="94"/>
    </row>
    <row r="79" spans="1:13" x14ac:dyDescent="0.25">
      <c r="A79" s="101">
        <f t="shared" si="4"/>
        <v>69</v>
      </c>
      <c r="B79" s="91"/>
      <c r="C79" s="92"/>
      <c r="D79" s="189"/>
      <c r="E79" s="93"/>
      <c r="F79" s="94"/>
      <c r="G79" s="112"/>
      <c r="H79" s="113"/>
      <c r="I79" s="112"/>
      <c r="J79" s="114"/>
      <c r="K79" s="100">
        <f t="shared" si="3"/>
        <v>0</v>
      </c>
      <c r="L79" s="97">
        <f t="shared" si="3"/>
        <v>0</v>
      </c>
      <c r="M79" s="94"/>
    </row>
    <row r="80" spans="1:13" x14ac:dyDescent="0.25">
      <c r="A80" s="101">
        <f t="shared" si="4"/>
        <v>70</v>
      </c>
      <c r="B80" s="91"/>
      <c r="C80" s="92"/>
      <c r="D80" s="189"/>
      <c r="E80" s="93"/>
      <c r="F80" s="94"/>
      <c r="G80" s="112"/>
      <c r="H80" s="113"/>
      <c r="I80" s="112"/>
      <c r="J80" s="114"/>
      <c r="K80" s="100">
        <f t="shared" si="3"/>
        <v>0</v>
      </c>
      <c r="L80" s="97">
        <f t="shared" si="3"/>
        <v>0</v>
      </c>
      <c r="M80" s="94"/>
    </row>
    <row r="81" spans="1:13" x14ac:dyDescent="0.25">
      <c r="A81" s="101">
        <f t="shared" si="4"/>
        <v>71</v>
      </c>
      <c r="B81" s="91"/>
      <c r="C81" s="92"/>
      <c r="D81" s="189"/>
      <c r="E81" s="93"/>
      <c r="F81" s="94"/>
      <c r="G81" s="112"/>
      <c r="H81" s="113"/>
      <c r="I81" s="112"/>
      <c r="J81" s="114"/>
      <c r="K81" s="100">
        <f t="shared" si="3"/>
        <v>0</v>
      </c>
      <c r="L81" s="97">
        <f t="shared" si="3"/>
        <v>0</v>
      </c>
      <c r="M81" s="94"/>
    </row>
    <row r="82" spans="1:13" x14ac:dyDescent="0.25">
      <c r="A82" s="101">
        <f t="shared" si="4"/>
        <v>72</v>
      </c>
      <c r="B82" s="91"/>
      <c r="C82" s="92"/>
      <c r="D82" s="189"/>
      <c r="E82" s="93"/>
      <c r="F82" s="94"/>
      <c r="G82" s="112"/>
      <c r="H82" s="113"/>
      <c r="I82" s="112"/>
      <c r="J82" s="114"/>
      <c r="K82" s="100">
        <f t="shared" si="3"/>
        <v>0</v>
      </c>
      <c r="L82" s="97">
        <f t="shared" si="3"/>
        <v>0</v>
      </c>
      <c r="M82" s="94"/>
    </row>
    <row r="83" spans="1:13" x14ac:dyDescent="0.25">
      <c r="A83" s="101">
        <f t="shared" si="4"/>
        <v>73</v>
      </c>
      <c r="B83" s="91"/>
      <c r="C83" s="92"/>
      <c r="D83" s="189"/>
      <c r="E83" s="93"/>
      <c r="F83" s="94"/>
      <c r="G83" s="112"/>
      <c r="H83" s="113"/>
      <c r="I83" s="112"/>
      <c r="J83" s="114"/>
      <c r="K83" s="100">
        <f t="shared" si="3"/>
        <v>0</v>
      </c>
      <c r="L83" s="97">
        <f t="shared" si="3"/>
        <v>0</v>
      </c>
      <c r="M83" s="94"/>
    </row>
    <row r="84" spans="1:13" x14ac:dyDescent="0.25">
      <c r="A84" s="101">
        <f t="shared" si="4"/>
        <v>74</v>
      </c>
      <c r="B84" s="91"/>
      <c r="C84" s="92"/>
      <c r="D84" s="189"/>
      <c r="E84" s="93"/>
      <c r="F84" s="94"/>
      <c r="G84" s="112"/>
      <c r="H84" s="113"/>
      <c r="I84" s="112"/>
      <c r="J84" s="114"/>
      <c r="K84" s="100">
        <f t="shared" si="3"/>
        <v>0</v>
      </c>
      <c r="L84" s="97">
        <f t="shared" si="3"/>
        <v>0</v>
      </c>
      <c r="M84" s="94"/>
    </row>
    <row r="85" spans="1:13" x14ac:dyDescent="0.25">
      <c r="A85" s="101">
        <f t="shared" si="4"/>
        <v>75</v>
      </c>
      <c r="B85" s="91"/>
      <c r="C85" s="92"/>
      <c r="D85" s="189"/>
      <c r="E85" s="93"/>
      <c r="F85" s="94"/>
      <c r="G85" s="112"/>
      <c r="H85" s="113"/>
      <c r="I85" s="112"/>
      <c r="J85" s="114"/>
      <c r="K85" s="100">
        <f t="shared" si="3"/>
        <v>0</v>
      </c>
      <c r="L85" s="97">
        <f t="shared" si="3"/>
        <v>0</v>
      </c>
      <c r="M85" s="94"/>
    </row>
    <row r="86" spans="1:13" x14ac:dyDescent="0.25">
      <c r="A86" s="101">
        <f t="shared" si="4"/>
        <v>76</v>
      </c>
      <c r="B86" s="91"/>
      <c r="C86" s="92"/>
      <c r="D86" s="189"/>
      <c r="E86" s="93"/>
      <c r="F86" s="94"/>
      <c r="G86" s="112"/>
      <c r="H86" s="113"/>
      <c r="I86" s="112"/>
      <c r="J86" s="114"/>
      <c r="K86" s="100">
        <f t="shared" si="3"/>
        <v>0</v>
      </c>
      <c r="L86" s="97">
        <f t="shared" si="3"/>
        <v>0</v>
      </c>
      <c r="M86" s="94"/>
    </row>
    <row r="87" spans="1:13" x14ac:dyDescent="0.25">
      <c r="A87" s="101">
        <f t="shared" si="4"/>
        <v>77</v>
      </c>
      <c r="B87" s="91"/>
      <c r="C87" s="92"/>
      <c r="D87" s="189"/>
      <c r="E87" s="93"/>
      <c r="F87" s="94"/>
      <c r="G87" s="112"/>
      <c r="H87" s="113"/>
      <c r="I87" s="112"/>
      <c r="J87" s="114"/>
      <c r="K87" s="100">
        <f t="shared" si="3"/>
        <v>0</v>
      </c>
      <c r="L87" s="97">
        <f t="shared" si="3"/>
        <v>0</v>
      </c>
      <c r="M87" s="94"/>
    </row>
    <row r="88" spans="1:13" x14ac:dyDescent="0.25">
      <c r="A88" s="101">
        <f t="shared" si="4"/>
        <v>78</v>
      </c>
      <c r="B88" s="91"/>
      <c r="C88" s="92"/>
      <c r="D88" s="189"/>
      <c r="E88" s="93"/>
      <c r="F88" s="94"/>
      <c r="G88" s="112"/>
      <c r="H88" s="113"/>
      <c r="I88" s="112"/>
      <c r="J88" s="114"/>
      <c r="K88" s="100">
        <f t="shared" si="3"/>
        <v>0</v>
      </c>
      <c r="L88" s="97">
        <f t="shared" si="3"/>
        <v>0</v>
      </c>
      <c r="M88" s="94"/>
    </row>
    <row r="89" spans="1:13" x14ac:dyDescent="0.25">
      <c r="A89" s="101">
        <f t="shared" si="4"/>
        <v>79</v>
      </c>
      <c r="B89" s="91"/>
      <c r="C89" s="92"/>
      <c r="D89" s="189"/>
      <c r="E89" s="93"/>
      <c r="F89" s="94"/>
      <c r="G89" s="112"/>
      <c r="H89" s="113"/>
      <c r="I89" s="112"/>
      <c r="J89" s="114"/>
      <c r="K89" s="100">
        <f t="shared" si="3"/>
        <v>0</v>
      </c>
      <c r="L89" s="97">
        <f t="shared" si="3"/>
        <v>0</v>
      </c>
      <c r="M89" s="94"/>
    </row>
    <row r="90" spans="1:13" x14ac:dyDescent="0.25">
      <c r="A90" s="101">
        <f t="shared" si="4"/>
        <v>80</v>
      </c>
      <c r="B90" s="91"/>
      <c r="C90" s="92"/>
      <c r="D90" s="189"/>
      <c r="E90" s="93"/>
      <c r="F90" s="94"/>
      <c r="G90" s="112"/>
      <c r="H90" s="113"/>
      <c r="I90" s="112"/>
      <c r="J90" s="114"/>
      <c r="K90" s="100">
        <f t="shared" si="3"/>
        <v>0</v>
      </c>
      <c r="L90" s="97">
        <f t="shared" si="3"/>
        <v>0</v>
      </c>
      <c r="M90" s="94"/>
    </row>
    <row r="91" spans="1:13" x14ac:dyDescent="0.25">
      <c r="A91" s="101">
        <f t="shared" si="4"/>
        <v>81</v>
      </c>
      <c r="B91" s="91"/>
      <c r="C91" s="92"/>
      <c r="D91" s="189"/>
      <c r="E91" s="93"/>
      <c r="F91" s="94"/>
      <c r="G91" s="112"/>
      <c r="H91" s="113"/>
      <c r="I91" s="112"/>
      <c r="J91" s="114"/>
      <c r="K91" s="100">
        <f t="shared" si="3"/>
        <v>0</v>
      </c>
      <c r="L91" s="97">
        <f t="shared" si="3"/>
        <v>0</v>
      </c>
      <c r="M91" s="94"/>
    </row>
    <row r="92" spans="1:13" x14ac:dyDescent="0.25">
      <c r="A92" s="101">
        <f t="shared" si="4"/>
        <v>82</v>
      </c>
      <c r="B92" s="91"/>
      <c r="C92" s="92"/>
      <c r="D92" s="189"/>
      <c r="E92" s="93"/>
      <c r="F92" s="94"/>
      <c r="G92" s="112"/>
      <c r="H92" s="113"/>
      <c r="I92" s="112"/>
      <c r="J92" s="114"/>
      <c r="K92" s="100">
        <f t="shared" si="3"/>
        <v>0</v>
      </c>
      <c r="L92" s="97">
        <f t="shared" si="3"/>
        <v>0</v>
      </c>
      <c r="M92" s="94"/>
    </row>
    <row r="93" spans="1:13" x14ac:dyDescent="0.25">
      <c r="A93" s="101">
        <f t="shared" si="4"/>
        <v>83</v>
      </c>
      <c r="B93" s="91"/>
      <c r="C93" s="92"/>
      <c r="D93" s="189"/>
      <c r="E93" s="93"/>
      <c r="F93" s="94"/>
      <c r="G93" s="112"/>
      <c r="H93" s="113"/>
      <c r="I93" s="112"/>
      <c r="J93" s="114"/>
      <c r="K93" s="100">
        <f t="shared" si="3"/>
        <v>0</v>
      </c>
      <c r="L93" s="97">
        <f t="shared" si="3"/>
        <v>0</v>
      </c>
      <c r="M93" s="94"/>
    </row>
    <row r="94" spans="1:13" x14ac:dyDescent="0.25">
      <c r="A94" s="101">
        <f t="shared" si="4"/>
        <v>84</v>
      </c>
      <c r="B94" s="91"/>
      <c r="C94" s="92"/>
      <c r="D94" s="189"/>
      <c r="E94" s="93"/>
      <c r="F94" s="94"/>
      <c r="G94" s="112"/>
      <c r="H94" s="113"/>
      <c r="I94" s="112"/>
      <c r="J94" s="114"/>
      <c r="K94" s="100">
        <f t="shared" si="3"/>
        <v>0</v>
      </c>
      <c r="L94" s="97">
        <f t="shared" si="3"/>
        <v>0</v>
      </c>
      <c r="M94" s="94"/>
    </row>
    <row r="95" spans="1:13" x14ac:dyDescent="0.25">
      <c r="A95" s="101">
        <f t="shared" si="4"/>
        <v>85</v>
      </c>
      <c r="B95" s="91"/>
      <c r="C95" s="92"/>
      <c r="D95" s="189"/>
      <c r="E95" s="93"/>
      <c r="F95" s="94"/>
      <c r="G95" s="112"/>
      <c r="H95" s="113"/>
      <c r="I95" s="112"/>
      <c r="J95" s="114"/>
      <c r="K95" s="100">
        <f t="shared" si="3"/>
        <v>0</v>
      </c>
      <c r="L95" s="97">
        <f t="shared" si="3"/>
        <v>0</v>
      </c>
      <c r="M95" s="94"/>
    </row>
    <row r="96" spans="1:13" x14ac:dyDescent="0.25">
      <c r="A96" s="101">
        <f t="shared" si="4"/>
        <v>86</v>
      </c>
      <c r="B96" s="91"/>
      <c r="C96" s="92"/>
      <c r="D96" s="189"/>
      <c r="E96" s="93"/>
      <c r="F96" s="94"/>
      <c r="G96" s="112"/>
      <c r="H96" s="113"/>
      <c r="I96" s="112"/>
      <c r="J96" s="114"/>
      <c r="K96" s="100">
        <f t="shared" ref="K96:K159" si="5">G96+I96</f>
        <v>0</v>
      </c>
      <c r="L96" s="97">
        <f t="shared" ref="L96:L159" si="6">H96+J96</f>
        <v>0</v>
      </c>
      <c r="M96" s="94"/>
    </row>
    <row r="97" spans="1:13" x14ac:dyDescent="0.25">
      <c r="A97" s="101">
        <f t="shared" si="4"/>
        <v>87</v>
      </c>
      <c r="B97" s="91"/>
      <c r="C97" s="92"/>
      <c r="D97" s="189"/>
      <c r="E97" s="93"/>
      <c r="F97" s="94"/>
      <c r="G97" s="112"/>
      <c r="H97" s="113"/>
      <c r="I97" s="112"/>
      <c r="J97" s="114"/>
      <c r="K97" s="100">
        <f t="shared" si="5"/>
        <v>0</v>
      </c>
      <c r="L97" s="97">
        <f t="shared" si="6"/>
        <v>0</v>
      </c>
      <c r="M97" s="94"/>
    </row>
    <row r="98" spans="1:13" x14ac:dyDescent="0.25">
      <c r="A98" s="101">
        <f t="shared" si="4"/>
        <v>88</v>
      </c>
      <c r="B98" s="91"/>
      <c r="C98" s="92"/>
      <c r="D98" s="189"/>
      <c r="E98" s="93"/>
      <c r="F98" s="94"/>
      <c r="G98" s="112"/>
      <c r="H98" s="113"/>
      <c r="I98" s="112"/>
      <c r="J98" s="114"/>
      <c r="K98" s="100">
        <f t="shared" si="5"/>
        <v>0</v>
      </c>
      <c r="L98" s="97">
        <f t="shared" si="6"/>
        <v>0</v>
      </c>
      <c r="M98" s="94"/>
    </row>
    <row r="99" spans="1:13" x14ac:dyDescent="0.25">
      <c r="A99" s="101">
        <f t="shared" si="4"/>
        <v>89</v>
      </c>
      <c r="B99" s="91"/>
      <c r="C99" s="92"/>
      <c r="D99" s="189"/>
      <c r="E99" s="93"/>
      <c r="F99" s="94"/>
      <c r="G99" s="112"/>
      <c r="H99" s="113"/>
      <c r="I99" s="112"/>
      <c r="J99" s="114"/>
      <c r="K99" s="100">
        <f t="shared" si="5"/>
        <v>0</v>
      </c>
      <c r="L99" s="97">
        <f t="shared" si="6"/>
        <v>0</v>
      </c>
      <c r="M99" s="94"/>
    </row>
    <row r="100" spans="1:13" x14ac:dyDescent="0.25">
      <c r="A100" s="101">
        <f t="shared" si="4"/>
        <v>90</v>
      </c>
      <c r="B100" s="91"/>
      <c r="C100" s="92"/>
      <c r="D100" s="189"/>
      <c r="E100" s="93"/>
      <c r="F100" s="94"/>
      <c r="G100" s="112"/>
      <c r="H100" s="113"/>
      <c r="I100" s="112"/>
      <c r="J100" s="114"/>
      <c r="K100" s="100">
        <f t="shared" si="5"/>
        <v>0</v>
      </c>
      <c r="L100" s="97">
        <f t="shared" si="6"/>
        <v>0</v>
      </c>
      <c r="M100" s="94"/>
    </row>
    <row r="101" spans="1:13" x14ac:dyDescent="0.25">
      <c r="A101" s="101">
        <f t="shared" si="4"/>
        <v>91</v>
      </c>
      <c r="B101" s="91"/>
      <c r="C101" s="92"/>
      <c r="D101" s="189"/>
      <c r="E101" s="93"/>
      <c r="F101" s="94"/>
      <c r="G101" s="112"/>
      <c r="H101" s="113"/>
      <c r="I101" s="112"/>
      <c r="J101" s="114"/>
      <c r="K101" s="100">
        <f t="shared" si="5"/>
        <v>0</v>
      </c>
      <c r="L101" s="97">
        <f t="shared" si="6"/>
        <v>0</v>
      </c>
      <c r="M101" s="94"/>
    </row>
    <row r="102" spans="1:13" x14ac:dyDescent="0.25">
      <c r="A102" s="101">
        <f t="shared" si="4"/>
        <v>92</v>
      </c>
      <c r="B102" s="91"/>
      <c r="C102" s="92"/>
      <c r="D102" s="189"/>
      <c r="E102" s="93"/>
      <c r="F102" s="94"/>
      <c r="G102" s="112"/>
      <c r="H102" s="121"/>
      <c r="I102" s="112"/>
      <c r="J102" s="114"/>
      <c r="K102" s="100">
        <f t="shared" si="5"/>
        <v>0</v>
      </c>
      <c r="L102" s="97">
        <f t="shared" si="6"/>
        <v>0</v>
      </c>
      <c r="M102" s="94"/>
    </row>
    <row r="103" spans="1:13" x14ac:dyDescent="0.25">
      <c r="A103" s="101">
        <f t="shared" si="4"/>
        <v>93</v>
      </c>
      <c r="B103" s="91"/>
      <c r="C103" s="92"/>
      <c r="D103" s="189"/>
      <c r="E103" s="93"/>
      <c r="F103" s="94"/>
      <c r="G103" s="112"/>
      <c r="H103" s="113"/>
      <c r="I103" s="112"/>
      <c r="J103" s="114"/>
      <c r="K103" s="100">
        <f t="shared" si="5"/>
        <v>0</v>
      </c>
      <c r="L103" s="97">
        <f t="shared" si="6"/>
        <v>0</v>
      </c>
      <c r="M103" s="94"/>
    </row>
    <row r="104" spans="1:13" x14ac:dyDescent="0.25">
      <c r="A104" s="101">
        <f t="shared" si="4"/>
        <v>94</v>
      </c>
      <c r="B104" s="91"/>
      <c r="C104" s="92"/>
      <c r="D104" s="189"/>
      <c r="E104" s="93"/>
      <c r="F104" s="94"/>
      <c r="G104" s="112"/>
      <c r="H104" s="113"/>
      <c r="I104" s="112"/>
      <c r="J104" s="114"/>
      <c r="K104" s="100">
        <f t="shared" si="5"/>
        <v>0</v>
      </c>
      <c r="L104" s="97">
        <f t="shared" si="6"/>
        <v>0</v>
      </c>
      <c r="M104" s="94"/>
    </row>
    <row r="105" spans="1:13" x14ac:dyDescent="0.25">
      <c r="A105" s="101">
        <f t="shared" si="4"/>
        <v>95</v>
      </c>
      <c r="B105" s="94"/>
      <c r="C105" s="122"/>
      <c r="D105" s="189"/>
      <c r="E105" s="95"/>
      <c r="F105" s="94"/>
      <c r="G105" s="112"/>
      <c r="H105" s="113"/>
      <c r="I105" s="112"/>
      <c r="J105" s="114"/>
      <c r="K105" s="100">
        <f t="shared" si="5"/>
        <v>0</v>
      </c>
      <c r="L105" s="97">
        <f t="shared" si="6"/>
        <v>0</v>
      </c>
      <c r="M105" s="94"/>
    </row>
    <row r="106" spans="1:13" x14ac:dyDescent="0.25">
      <c r="A106" s="101">
        <f t="shared" si="4"/>
        <v>96</v>
      </c>
      <c r="B106" s="94"/>
      <c r="C106" s="122"/>
      <c r="D106" s="189"/>
      <c r="E106" s="95"/>
      <c r="F106" s="94"/>
      <c r="G106" s="112"/>
      <c r="H106" s="113"/>
      <c r="I106" s="112"/>
      <c r="J106" s="114"/>
      <c r="K106" s="100">
        <f t="shared" si="5"/>
        <v>0</v>
      </c>
      <c r="L106" s="97">
        <f t="shared" si="6"/>
        <v>0</v>
      </c>
      <c r="M106" s="94"/>
    </row>
    <row r="107" spans="1:13" x14ac:dyDescent="0.25">
      <c r="A107" s="101">
        <f t="shared" si="4"/>
        <v>97</v>
      </c>
      <c r="B107" s="94"/>
      <c r="C107" s="122"/>
      <c r="D107" s="189"/>
      <c r="E107" s="95"/>
      <c r="F107" s="94"/>
      <c r="G107" s="112"/>
      <c r="H107" s="113"/>
      <c r="I107" s="112"/>
      <c r="J107" s="114"/>
      <c r="K107" s="100">
        <f t="shared" si="5"/>
        <v>0</v>
      </c>
      <c r="L107" s="97">
        <f t="shared" si="6"/>
        <v>0</v>
      </c>
      <c r="M107" s="94"/>
    </row>
    <row r="108" spans="1:13" x14ac:dyDescent="0.25">
      <c r="A108" s="101">
        <f t="shared" si="4"/>
        <v>98</v>
      </c>
      <c r="B108" s="94"/>
      <c r="C108" s="122"/>
      <c r="D108" s="189"/>
      <c r="E108" s="95"/>
      <c r="F108" s="94"/>
      <c r="G108" s="112"/>
      <c r="H108" s="113"/>
      <c r="I108" s="112"/>
      <c r="J108" s="114"/>
      <c r="K108" s="100">
        <f t="shared" si="5"/>
        <v>0</v>
      </c>
      <c r="L108" s="97">
        <f t="shared" si="6"/>
        <v>0</v>
      </c>
      <c r="M108" s="94"/>
    </row>
    <row r="109" spans="1:13" x14ac:dyDescent="0.25">
      <c r="A109" s="101">
        <f t="shared" si="4"/>
        <v>99</v>
      </c>
      <c r="B109" s="94"/>
      <c r="C109" s="122"/>
      <c r="D109" s="189"/>
      <c r="E109" s="95"/>
      <c r="F109" s="94"/>
      <c r="G109" s="112"/>
      <c r="H109" s="113"/>
      <c r="I109" s="112"/>
      <c r="J109" s="114"/>
      <c r="K109" s="100">
        <f t="shared" si="5"/>
        <v>0</v>
      </c>
      <c r="L109" s="97">
        <f t="shared" si="6"/>
        <v>0</v>
      </c>
      <c r="M109" s="94"/>
    </row>
    <row r="110" spans="1:13" x14ac:dyDescent="0.25">
      <c r="A110" s="101">
        <f t="shared" si="4"/>
        <v>100</v>
      </c>
      <c r="B110" s="94"/>
      <c r="C110" s="122"/>
      <c r="D110" s="189"/>
      <c r="E110" s="95"/>
      <c r="F110" s="94"/>
      <c r="G110" s="112"/>
      <c r="H110" s="113"/>
      <c r="I110" s="112"/>
      <c r="J110" s="114"/>
      <c r="K110" s="100">
        <f t="shared" si="5"/>
        <v>0</v>
      </c>
      <c r="L110" s="97">
        <f t="shared" si="6"/>
        <v>0</v>
      </c>
      <c r="M110" s="94"/>
    </row>
    <row r="111" spans="1:13" x14ac:dyDescent="0.25">
      <c r="A111" s="101">
        <f t="shared" si="4"/>
        <v>101</v>
      </c>
      <c r="B111" s="94"/>
      <c r="C111" s="122"/>
      <c r="D111" s="189"/>
      <c r="E111" s="95"/>
      <c r="F111" s="94"/>
      <c r="G111" s="112"/>
      <c r="H111" s="113"/>
      <c r="I111" s="112"/>
      <c r="J111" s="114"/>
      <c r="K111" s="100">
        <f t="shared" si="5"/>
        <v>0</v>
      </c>
      <c r="L111" s="97">
        <f t="shared" si="6"/>
        <v>0</v>
      </c>
      <c r="M111" s="94"/>
    </row>
    <row r="112" spans="1:13" x14ac:dyDescent="0.25">
      <c r="A112" s="101">
        <f t="shared" si="4"/>
        <v>102</v>
      </c>
      <c r="B112" s="94"/>
      <c r="C112" s="122"/>
      <c r="D112" s="189"/>
      <c r="E112" s="95"/>
      <c r="F112" s="94"/>
      <c r="G112" s="112"/>
      <c r="H112" s="113"/>
      <c r="I112" s="112"/>
      <c r="J112" s="114"/>
      <c r="K112" s="100">
        <f t="shared" si="5"/>
        <v>0</v>
      </c>
      <c r="L112" s="97">
        <f t="shared" si="6"/>
        <v>0</v>
      </c>
      <c r="M112" s="94"/>
    </row>
    <row r="113" spans="1:13" x14ac:dyDescent="0.25">
      <c r="A113" s="101">
        <f t="shared" si="4"/>
        <v>103</v>
      </c>
      <c r="B113" s="94"/>
      <c r="C113" s="122"/>
      <c r="D113" s="189"/>
      <c r="E113" s="95"/>
      <c r="F113" s="94"/>
      <c r="G113" s="112"/>
      <c r="H113" s="113"/>
      <c r="I113" s="112"/>
      <c r="J113" s="114"/>
      <c r="K113" s="100">
        <f t="shared" si="5"/>
        <v>0</v>
      </c>
      <c r="L113" s="97">
        <f t="shared" si="6"/>
        <v>0</v>
      </c>
      <c r="M113" s="94"/>
    </row>
    <row r="114" spans="1:13" x14ac:dyDescent="0.25">
      <c r="A114" s="101">
        <f t="shared" si="4"/>
        <v>104</v>
      </c>
      <c r="B114" s="94"/>
      <c r="C114" s="122"/>
      <c r="D114" s="189"/>
      <c r="E114" s="95"/>
      <c r="F114" s="94"/>
      <c r="G114" s="112"/>
      <c r="H114" s="113"/>
      <c r="I114" s="112"/>
      <c r="J114" s="114"/>
      <c r="K114" s="100">
        <f t="shared" si="5"/>
        <v>0</v>
      </c>
      <c r="L114" s="97">
        <f t="shared" si="6"/>
        <v>0</v>
      </c>
      <c r="M114" s="94"/>
    </row>
    <row r="115" spans="1:13" x14ac:dyDescent="0.25">
      <c r="A115" s="101">
        <f t="shared" si="4"/>
        <v>105</v>
      </c>
      <c r="B115" s="94"/>
      <c r="C115" s="122"/>
      <c r="D115" s="189"/>
      <c r="E115" s="95"/>
      <c r="F115" s="94"/>
      <c r="G115" s="112"/>
      <c r="H115" s="113"/>
      <c r="I115" s="112"/>
      <c r="J115" s="114"/>
      <c r="K115" s="100">
        <f t="shared" si="5"/>
        <v>0</v>
      </c>
      <c r="L115" s="97">
        <f t="shared" si="6"/>
        <v>0</v>
      </c>
      <c r="M115" s="94"/>
    </row>
    <row r="116" spans="1:13" x14ac:dyDescent="0.25">
      <c r="A116" s="101">
        <f t="shared" si="4"/>
        <v>106</v>
      </c>
      <c r="B116" s="94"/>
      <c r="C116" s="122"/>
      <c r="D116" s="189"/>
      <c r="E116" s="95"/>
      <c r="F116" s="94"/>
      <c r="G116" s="112"/>
      <c r="H116" s="113"/>
      <c r="I116" s="112"/>
      <c r="J116" s="114"/>
      <c r="K116" s="100">
        <f t="shared" si="5"/>
        <v>0</v>
      </c>
      <c r="L116" s="97">
        <f t="shared" si="6"/>
        <v>0</v>
      </c>
      <c r="M116" s="94"/>
    </row>
    <row r="117" spans="1:13" x14ac:dyDescent="0.25">
      <c r="A117" s="101">
        <f t="shared" si="4"/>
        <v>107</v>
      </c>
      <c r="B117" s="94"/>
      <c r="C117" s="122"/>
      <c r="D117" s="189"/>
      <c r="E117" s="95"/>
      <c r="F117" s="94"/>
      <c r="G117" s="112"/>
      <c r="H117" s="113"/>
      <c r="I117" s="112"/>
      <c r="J117" s="114"/>
      <c r="K117" s="100">
        <f t="shared" si="5"/>
        <v>0</v>
      </c>
      <c r="L117" s="97">
        <f t="shared" si="6"/>
        <v>0</v>
      </c>
      <c r="M117" s="94"/>
    </row>
    <row r="118" spans="1:13" x14ac:dyDescent="0.25">
      <c r="A118" s="101">
        <f t="shared" si="4"/>
        <v>108</v>
      </c>
      <c r="B118" s="94"/>
      <c r="C118" s="122"/>
      <c r="D118" s="189"/>
      <c r="E118" s="95"/>
      <c r="F118" s="94"/>
      <c r="G118" s="112"/>
      <c r="H118" s="113"/>
      <c r="I118" s="112"/>
      <c r="J118" s="114"/>
      <c r="K118" s="100">
        <f t="shared" si="5"/>
        <v>0</v>
      </c>
      <c r="L118" s="97">
        <f t="shared" si="6"/>
        <v>0</v>
      </c>
      <c r="M118" s="94"/>
    </row>
    <row r="119" spans="1:13" x14ac:dyDescent="0.25">
      <c r="A119" s="101">
        <f t="shared" si="4"/>
        <v>109</v>
      </c>
      <c r="B119" s="94"/>
      <c r="C119" s="122"/>
      <c r="D119" s="189"/>
      <c r="E119" s="95"/>
      <c r="F119" s="94"/>
      <c r="G119" s="112"/>
      <c r="H119" s="113"/>
      <c r="I119" s="112"/>
      <c r="J119" s="114"/>
      <c r="K119" s="100">
        <f t="shared" si="5"/>
        <v>0</v>
      </c>
      <c r="L119" s="97">
        <f t="shared" si="6"/>
        <v>0</v>
      </c>
      <c r="M119" s="94"/>
    </row>
    <row r="120" spans="1:13" x14ac:dyDescent="0.25">
      <c r="A120" s="101">
        <f t="shared" si="4"/>
        <v>110</v>
      </c>
      <c r="B120" s="94"/>
      <c r="C120" s="122"/>
      <c r="D120" s="189"/>
      <c r="E120" s="95"/>
      <c r="F120" s="94"/>
      <c r="G120" s="112"/>
      <c r="H120" s="113"/>
      <c r="I120" s="112"/>
      <c r="J120" s="114"/>
      <c r="K120" s="100">
        <f t="shared" si="5"/>
        <v>0</v>
      </c>
      <c r="L120" s="97">
        <f t="shared" si="6"/>
        <v>0</v>
      </c>
      <c r="M120" s="94"/>
    </row>
    <row r="121" spans="1:13" x14ac:dyDescent="0.25">
      <c r="A121" s="101">
        <f t="shared" si="4"/>
        <v>111</v>
      </c>
      <c r="B121" s="91"/>
      <c r="C121" s="92"/>
      <c r="D121" s="189"/>
      <c r="E121" s="93"/>
      <c r="F121" s="94"/>
      <c r="G121" s="112"/>
      <c r="H121" s="113"/>
      <c r="I121" s="112"/>
      <c r="J121" s="114"/>
      <c r="K121" s="100">
        <f t="shared" si="5"/>
        <v>0</v>
      </c>
      <c r="L121" s="97">
        <f t="shared" si="6"/>
        <v>0</v>
      </c>
      <c r="M121" s="94"/>
    </row>
    <row r="122" spans="1:13" x14ac:dyDescent="0.25">
      <c r="A122" s="101">
        <f t="shared" si="4"/>
        <v>112</v>
      </c>
      <c r="B122" s="91"/>
      <c r="C122" s="92"/>
      <c r="D122" s="189"/>
      <c r="E122" s="93"/>
      <c r="F122" s="94"/>
      <c r="G122" s="112"/>
      <c r="H122" s="113"/>
      <c r="I122" s="112"/>
      <c r="J122" s="114"/>
      <c r="K122" s="100">
        <f t="shared" si="5"/>
        <v>0</v>
      </c>
      <c r="L122" s="97">
        <f t="shared" si="6"/>
        <v>0</v>
      </c>
      <c r="M122" s="94"/>
    </row>
    <row r="123" spans="1:13" x14ac:dyDescent="0.25">
      <c r="A123" s="101">
        <f t="shared" si="4"/>
        <v>113</v>
      </c>
      <c r="B123" s="91"/>
      <c r="C123" s="92"/>
      <c r="D123" s="189"/>
      <c r="E123" s="93"/>
      <c r="F123" s="94"/>
      <c r="G123" s="112"/>
      <c r="H123" s="113"/>
      <c r="I123" s="112"/>
      <c r="J123" s="114"/>
      <c r="K123" s="100">
        <f t="shared" si="5"/>
        <v>0</v>
      </c>
      <c r="L123" s="97">
        <f t="shared" si="6"/>
        <v>0</v>
      </c>
      <c r="M123" s="94"/>
    </row>
    <row r="124" spans="1:13" x14ac:dyDescent="0.25">
      <c r="A124" s="101">
        <f t="shared" si="4"/>
        <v>114</v>
      </c>
      <c r="B124" s="91"/>
      <c r="C124" s="92"/>
      <c r="D124" s="189"/>
      <c r="E124" s="93"/>
      <c r="F124" s="94"/>
      <c r="G124" s="112"/>
      <c r="H124" s="113"/>
      <c r="I124" s="112"/>
      <c r="J124" s="114"/>
      <c r="K124" s="100">
        <f t="shared" si="5"/>
        <v>0</v>
      </c>
      <c r="L124" s="97">
        <f t="shared" si="6"/>
        <v>0</v>
      </c>
      <c r="M124" s="94"/>
    </row>
    <row r="125" spans="1:13" x14ac:dyDescent="0.25">
      <c r="A125" s="101">
        <f t="shared" si="4"/>
        <v>115</v>
      </c>
      <c r="B125" s="91"/>
      <c r="C125" s="92"/>
      <c r="D125" s="189"/>
      <c r="E125" s="93"/>
      <c r="F125" s="94"/>
      <c r="G125" s="112"/>
      <c r="H125" s="113"/>
      <c r="I125" s="112"/>
      <c r="J125" s="114"/>
      <c r="K125" s="100">
        <f t="shared" si="5"/>
        <v>0</v>
      </c>
      <c r="L125" s="97">
        <f t="shared" si="6"/>
        <v>0</v>
      </c>
      <c r="M125" s="94"/>
    </row>
    <row r="126" spans="1:13" x14ac:dyDescent="0.25">
      <c r="A126" s="101">
        <f t="shared" si="4"/>
        <v>116</v>
      </c>
      <c r="B126" s="91"/>
      <c r="C126" s="92"/>
      <c r="D126" s="189"/>
      <c r="E126" s="93"/>
      <c r="F126" s="94"/>
      <c r="G126" s="112"/>
      <c r="H126" s="113"/>
      <c r="I126" s="112"/>
      <c r="J126" s="114"/>
      <c r="K126" s="100">
        <f t="shared" si="5"/>
        <v>0</v>
      </c>
      <c r="L126" s="97">
        <f t="shared" si="6"/>
        <v>0</v>
      </c>
      <c r="M126" s="94"/>
    </row>
    <row r="127" spans="1:13" x14ac:dyDescent="0.25">
      <c r="A127" s="101">
        <f t="shared" si="4"/>
        <v>117</v>
      </c>
      <c r="B127" s="91"/>
      <c r="C127" s="92"/>
      <c r="D127" s="189"/>
      <c r="E127" s="93"/>
      <c r="F127" s="94"/>
      <c r="G127" s="112"/>
      <c r="H127" s="113"/>
      <c r="I127" s="112"/>
      <c r="J127" s="114"/>
      <c r="K127" s="100">
        <f t="shared" si="5"/>
        <v>0</v>
      </c>
      <c r="L127" s="97">
        <f t="shared" si="6"/>
        <v>0</v>
      </c>
      <c r="M127" s="94"/>
    </row>
    <row r="128" spans="1:13" x14ac:dyDescent="0.25">
      <c r="A128" s="101">
        <f t="shared" si="4"/>
        <v>118</v>
      </c>
      <c r="B128" s="91"/>
      <c r="C128" s="92"/>
      <c r="D128" s="189"/>
      <c r="E128" s="93"/>
      <c r="F128" s="94"/>
      <c r="G128" s="112"/>
      <c r="H128" s="113"/>
      <c r="I128" s="112"/>
      <c r="J128" s="114"/>
      <c r="K128" s="100">
        <f t="shared" si="5"/>
        <v>0</v>
      </c>
      <c r="L128" s="97">
        <f t="shared" si="6"/>
        <v>0</v>
      </c>
      <c r="M128" s="94"/>
    </row>
    <row r="129" spans="1:13" x14ac:dyDescent="0.25">
      <c r="A129" s="101">
        <f t="shared" si="4"/>
        <v>119</v>
      </c>
      <c r="B129" s="91"/>
      <c r="C129" s="92"/>
      <c r="D129" s="189"/>
      <c r="E129" s="93"/>
      <c r="F129" s="94"/>
      <c r="G129" s="112"/>
      <c r="H129" s="113"/>
      <c r="I129" s="112"/>
      <c r="J129" s="114"/>
      <c r="K129" s="100">
        <f t="shared" si="5"/>
        <v>0</v>
      </c>
      <c r="L129" s="97">
        <f t="shared" si="6"/>
        <v>0</v>
      </c>
      <c r="M129" s="94"/>
    </row>
    <row r="130" spans="1:13" x14ac:dyDescent="0.25">
      <c r="A130" s="101">
        <f t="shared" si="4"/>
        <v>120</v>
      </c>
      <c r="B130" s="91"/>
      <c r="C130" s="92"/>
      <c r="D130" s="189"/>
      <c r="E130" s="93"/>
      <c r="F130" s="94"/>
      <c r="G130" s="112"/>
      <c r="H130" s="113"/>
      <c r="I130" s="112"/>
      <c r="J130" s="114"/>
      <c r="K130" s="100">
        <f t="shared" si="5"/>
        <v>0</v>
      </c>
      <c r="L130" s="97">
        <f t="shared" si="6"/>
        <v>0</v>
      </c>
      <c r="M130" s="94"/>
    </row>
    <row r="131" spans="1:13" x14ac:dyDescent="0.25">
      <c r="A131" s="101">
        <f t="shared" si="4"/>
        <v>121</v>
      </c>
      <c r="B131" s="91"/>
      <c r="C131" s="92"/>
      <c r="D131" s="189"/>
      <c r="E131" s="93"/>
      <c r="F131" s="94"/>
      <c r="G131" s="112"/>
      <c r="H131" s="113"/>
      <c r="I131" s="112"/>
      <c r="J131" s="114"/>
      <c r="K131" s="100">
        <f t="shared" si="5"/>
        <v>0</v>
      </c>
      <c r="L131" s="97">
        <f t="shared" si="6"/>
        <v>0</v>
      </c>
      <c r="M131" s="94"/>
    </row>
    <row r="132" spans="1:13" x14ac:dyDescent="0.25">
      <c r="A132" s="101">
        <f t="shared" si="4"/>
        <v>122</v>
      </c>
      <c r="B132" s="91"/>
      <c r="C132" s="92"/>
      <c r="D132" s="189"/>
      <c r="E132" s="93"/>
      <c r="F132" s="94"/>
      <c r="G132" s="112"/>
      <c r="H132" s="113"/>
      <c r="I132" s="112"/>
      <c r="J132" s="114"/>
      <c r="K132" s="100">
        <f t="shared" si="5"/>
        <v>0</v>
      </c>
      <c r="L132" s="97">
        <f t="shared" si="6"/>
        <v>0</v>
      </c>
      <c r="M132" s="94"/>
    </row>
    <row r="133" spans="1:13" x14ac:dyDescent="0.25">
      <c r="A133" s="101">
        <f t="shared" si="4"/>
        <v>123</v>
      </c>
      <c r="B133" s="91"/>
      <c r="C133" s="92"/>
      <c r="D133" s="189"/>
      <c r="E133" s="93"/>
      <c r="F133" s="94"/>
      <c r="G133" s="112"/>
      <c r="H133" s="113"/>
      <c r="I133" s="112"/>
      <c r="J133" s="114"/>
      <c r="K133" s="100">
        <f t="shared" si="5"/>
        <v>0</v>
      </c>
      <c r="L133" s="97">
        <f t="shared" si="6"/>
        <v>0</v>
      </c>
      <c r="M133" s="94"/>
    </row>
    <row r="134" spans="1:13" x14ac:dyDescent="0.25">
      <c r="A134" s="101">
        <f t="shared" si="4"/>
        <v>124</v>
      </c>
      <c r="B134" s="91"/>
      <c r="C134" s="92"/>
      <c r="D134" s="189"/>
      <c r="E134" s="93"/>
      <c r="F134" s="94"/>
      <c r="G134" s="112"/>
      <c r="H134" s="113"/>
      <c r="I134" s="112"/>
      <c r="J134" s="114"/>
      <c r="K134" s="100">
        <f t="shared" si="5"/>
        <v>0</v>
      </c>
      <c r="L134" s="97">
        <f t="shared" si="6"/>
        <v>0</v>
      </c>
      <c r="M134" s="94"/>
    </row>
    <row r="135" spans="1:13" x14ac:dyDescent="0.25">
      <c r="A135" s="101">
        <f t="shared" si="4"/>
        <v>125</v>
      </c>
      <c r="B135" s="91"/>
      <c r="C135" s="92"/>
      <c r="D135" s="189"/>
      <c r="E135" s="93"/>
      <c r="F135" s="94"/>
      <c r="G135" s="112"/>
      <c r="H135" s="113"/>
      <c r="I135" s="112"/>
      <c r="J135" s="114"/>
      <c r="K135" s="100">
        <f t="shared" si="5"/>
        <v>0</v>
      </c>
      <c r="L135" s="97">
        <f t="shared" si="6"/>
        <v>0</v>
      </c>
      <c r="M135" s="94"/>
    </row>
    <row r="136" spans="1:13" x14ac:dyDescent="0.25">
      <c r="A136" s="101">
        <f t="shared" si="4"/>
        <v>126</v>
      </c>
      <c r="B136" s="91"/>
      <c r="C136" s="92"/>
      <c r="D136" s="189"/>
      <c r="E136" s="93"/>
      <c r="F136" s="94"/>
      <c r="G136" s="112"/>
      <c r="H136" s="113"/>
      <c r="I136" s="112"/>
      <c r="J136" s="114"/>
      <c r="K136" s="100">
        <f t="shared" si="5"/>
        <v>0</v>
      </c>
      <c r="L136" s="97">
        <f t="shared" si="6"/>
        <v>0</v>
      </c>
      <c r="M136" s="94"/>
    </row>
    <row r="137" spans="1:13" x14ac:dyDescent="0.25">
      <c r="A137" s="101">
        <f t="shared" si="4"/>
        <v>127</v>
      </c>
      <c r="B137" s="91"/>
      <c r="C137" s="92"/>
      <c r="D137" s="189"/>
      <c r="E137" s="93"/>
      <c r="F137" s="94"/>
      <c r="G137" s="112"/>
      <c r="H137" s="113"/>
      <c r="I137" s="112"/>
      <c r="J137" s="114"/>
      <c r="K137" s="100">
        <f t="shared" si="5"/>
        <v>0</v>
      </c>
      <c r="L137" s="97">
        <f t="shared" si="6"/>
        <v>0</v>
      </c>
      <c r="M137" s="94"/>
    </row>
    <row r="138" spans="1:13" x14ac:dyDescent="0.25">
      <c r="A138" s="101">
        <f t="shared" si="4"/>
        <v>128</v>
      </c>
      <c r="B138" s="91"/>
      <c r="C138" s="92"/>
      <c r="D138" s="189"/>
      <c r="E138" s="93"/>
      <c r="F138" s="94"/>
      <c r="G138" s="112"/>
      <c r="H138" s="113"/>
      <c r="I138" s="112"/>
      <c r="J138" s="114"/>
      <c r="K138" s="100">
        <f t="shared" si="5"/>
        <v>0</v>
      </c>
      <c r="L138" s="97">
        <f t="shared" si="6"/>
        <v>0</v>
      </c>
      <c r="M138" s="94"/>
    </row>
    <row r="139" spans="1:13" x14ac:dyDescent="0.25">
      <c r="A139" s="101">
        <f t="shared" si="4"/>
        <v>129</v>
      </c>
      <c r="B139" s="118"/>
      <c r="C139" s="123"/>
      <c r="D139" s="190"/>
      <c r="E139" s="119"/>
      <c r="F139" s="124"/>
      <c r="G139" s="120"/>
      <c r="H139" s="125"/>
      <c r="I139" s="120"/>
      <c r="J139" s="126"/>
      <c r="K139" s="100">
        <f t="shared" si="5"/>
        <v>0</v>
      </c>
      <c r="L139" s="97">
        <f t="shared" si="6"/>
        <v>0</v>
      </c>
      <c r="M139" s="127"/>
    </row>
    <row r="140" spans="1:13" x14ac:dyDescent="0.25">
      <c r="A140" s="101">
        <f t="shared" si="4"/>
        <v>130</v>
      </c>
      <c r="B140" s="91"/>
      <c r="C140" s="92"/>
      <c r="D140" s="189"/>
      <c r="E140" s="93"/>
      <c r="F140" s="94"/>
      <c r="G140" s="112"/>
      <c r="H140" s="113"/>
      <c r="I140" s="112"/>
      <c r="J140" s="114"/>
      <c r="K140" s="100">
        <f t="shared" si="5"/>
        <v>0</v>
      </c>
      <c r="L140" s="97">
        <f t="shared" si="6"/>
        <v>0</v>
      </c>
      <c r="M140" s="96"/>
    </row>
    <row r="141" spans="1:13" x14ac:dyDescent="0.25">
      <c r="A141" s="101">
        <f t="shared" ref="A141:A190" si="7">A140+1</f>
        <v>131</v>
      </c>
      <c r="B141" s="91"/>
      <c r="C141" s="92"/>
      <c r="D141" s="189"/>
      <c r="E141" s="93"/>
      <c r="F141" s="94"/>
      <c r="G141" s="112"/>
      <c r="H141" s="113"/>
      <c r="I141" s="112"/>
      <c r="J141" s="114"/>
      <c r="K141" s="100">
        <f t="shared" si="5"/>
        <v>0</v>
      </c>
      <c r="L141" s="97">
        <f t="shared" si="6"/>
        <v>0</v>
      </c>
      <c r="M141" s="96"/>
    </row>
    <row r="142" spans="1:13" x14ac:dyDescent="0.25">
      <c r="A142" s="101">
        <f t="shared" si="7"/>
        <v>132</v>
      </c>
      <c r="B142" s="91"/>
      <c r="C142" s="92"/>
      <c r="D142" s="189"/>
      <c r="E142" s="93"/>
      <c r="F142" s="94"/>
      <c r="G142" s="112"/>
      <c r="H142" s="113"/>
      <c r="I142" s="112"/>
      <c r="J142" s="114"/>
      <c r="K142" s="100">
        <f t="shared" si="5"/>
        <v>0</v>
      </c>
      <c r="L142" s="97">
        <f t="shared" si="6"/>
        <v>0</v>
      </c>
      <c r="M142" s="94"/>
    </row>
    <row r="143" spans="1:13" x14ac:dyDescent="0.25">
      <c r="A143" s="101">
        <f t="shared" si="7"/>
        <v>133</v>
      </c>
      <c r="B143" s="91"/>
      <c r="C143" s="92"/>
      <c r="D143" s="189"/>
      <c r="E143" s="93"/>
      <c r="F143" s="94"/>
      <c r="G143" s="112"/>
      <c r="H143" s="113"/>
      <c r="I143" s="112"/>
      <c r="J143" s="114"/>
      <c r="K143" s="100">
        <f t="shared" si="5"/>
        <v>0</v>
      </c>
      <c r="L143" s="97">
        <f t="shared" si="6"/>
        <v>0</v>
      </c>
      <c r="M143" s="94"/>
    </row>
    <row r="144" spans="1:13" x14ac:dyDescent="0.25">
      <c r="A144" s="101">
        <f t="shared" si="7"/>
        <v>134</v>
      </c>
      <c r="B144" s="128"/>
      <c r="C144" s="129"/>
      <c r="D144" s="190"/>
      <c r="E144" s="119"/>
      <c r="F144" s="98"/>
      <c r="G144" s="130"/>
      <c r="H144" s="131"/>
      <c r="I144" s="130"/>
      <c r="J144" s="132"/>
      <c r="K144" s="100">
        <f t="shared" si="5"/>
        <v>0</v>
      </c>
      <c r="L144" s="97">
        <f t="shared" si="6"/>
        <v>0</v>
      </c>
      <c r="M144" s="98"/>
    </row>
    <row r="145" spans="1:13" x14ac:dyDescent="0.25">
      <c r="A145" s="101">
        <f t="shared" si="7"/>
        <v>135</v>
      </c>
      <c r="B145" s="91"/>
      <c r="C145" s="92"/>
      <c r="D145" s="189"/>
      <c r="E145" s="93"/>
      <c r="F145" s="94"/>
      <c r="G145" s="112"/>
      <c r="H145" s="113"/>
      <c r="I145" s="112"/>
      <c r="J145" s="114"/>
      <c r="K145" s="100">
        <f t="shared" si="5"/>
        <v>0</v>
      </c>
      <c r="L145" s="97">
        <f t="shared" si="6"/>
        <v>0</v>
      </c>
      <c r="M145" s="94"/>
    </row>
    <row r="146" spans="1:13" x14ac:dyDescent="0.25">
      <c r="A146" s="101">
        <f t="shared" si="7"/>
        <v>136</v>
      </c>
      <c r="B146" s="91"/>
      <c r="C146" s="92"/>
      <c r="D146" s="189"/>
      <c r="E146" s="93"/>
      <c r="F146" s="94"/>
      <c r="G146" s="112"/>
      <c r="H146" s="113"/>
      <c r="I146" s="112"/>
      <c r="J146" s="114"/>
      <c r="K146" s="100">
        <f t="shared" si="5"/>
        <v>0</v>
      </c>
      <c r="L146" s="97">
        <f t="shared" si="6"/>
        <v>0</v>
      </c>
      <c r="M146" s="94"/>
    </row>
    <row r="147" spans="1:13" x14ac:dyDescent="0.25">
      <c r="A147" s="101">
        <f t="shared" si="7"/>
        <v>137</v>
      </c>
      <c r="B147" s="91"/>
      <c r="C147" s="92"/>
      <c r="D147" s="189"/>
      <c r="E147" s="93"/>
      <c r="F147" s="94"/>
      <c r="G147" s="112"/>
      <c r="H147" s="113"/>
      <c r="I147" s="112"/>
      <c r="J147" s="114"/>
      <c r="K147" s="100">
        <f t="shared" si="5"/>
        <v>0</v>
      </c>
      <c r="L147" s="97">
        <f t="shared" si="6"/>
        <v>0</v>
      </c>
      <c r="M147" s="96"/>
    </row>
    <row r="148" spans="1:13" x14ac:dyDescent="0.25">
      <c r="A148" s="101">
        <f t="shared" si="7"/>
        <v>138</v>
      </c>
      <c r="B148" s="91"/>
      <c r="C148" s="92"/>
      <c r="D148" s="189"/>
      <c r="E148" s="93"/>
      <c r="F148" s="94"/>
      <c r="G148" s="112"/>
      <c r="H148" s="113"/>
      <c r="I148" s="112"/>
      <c r="J148" s="114"/>
      <c r="K148" s="100">
        <f t="shared" si="5"/>
        <v>0</v>
      </c>
      <c r="L148" s="97">
        <f t="shared" si="6"/>
        <v>0</v>
      </c>
      <c r="M148" s="94"/>
    </row>
    <row r="149" spans="1:13" x14ac:dyDescent="0.25">
      <c r="A149" s="101">
        <f t="shared" si="7"/>
        <v>139</v>
      </c>
      <c r="B149" s="96"/>
      <c r="C149" s="122"/>
      <c r="D149" s="191"/>
      <c r="E149" s="111"/>
      <c r="F149" s="96"/>
      <c r="G149" s="112"/>
      <c r="H149" s="113"/>
      <c r="I149" s="112"/>
      <c r="J149" s="114"/>
      <c r="K149" s="100">
        <f t="shared" si="5"/>
        <v>0</v>
      </c>
      <c r="L149" s="97">
        <f t="shared" si="6"/>
        <v>0</v>
      </c>
      <c r="M149" s="96"/>
    </row>
    <row r="150" spans="1:13" x14ac:dyDescent="0.25">
      <c r="A150" s="101">
        <f t="shared" si="7"/>
        <v>140</v>
      </c>
      <c r="B150" s="96"/>
      <c r="C150" s="122"/>
      <c r="D150" s="191"/>
      <c r="E150" s="111"/>
      <c r="F150" s="96"/>
      <c r="G150" s="112"/>
      <c r="H150" s="113"/>
      <c r="I150" s="112"/>
      <c r="J150" s="114"/>
      <c r="K150" s="100">
        <f t="shared" si="5"/>
        <v>0</v>
      </c>
      <c r="L150" s="97">
        <f t="shared" si="6"/>
        <v>0</v>
      </c>
      <c r="M150" s="96"/>
    </row>
    <row r="151" spans="1:13" x14ac:dyDescent="0.25">
      <c r="A151" s="101">
        <f t="shared" si="7"/>
        <v>141</v>
      </c>
      <c r="B151" s="96"/>
      <c r="C151" s="122"/>
      <c r="D151" s="191"/>
      <c r="E151" s="111"/>
      <c r="F151" s="96"/>
      <c r="G151" s="112"/>
      <c r="H151" s="113"/>
      <c r="I151" s="112"/>
      <c r="J151" s="114"/>
      <c r="K151" s="100">
        <f t="shared" si="5"/>
        <v>0</v>
      </c>
      <c r="L151" s="97">
        <f t="shared" si="6"/>
        <v>0</v>
      </c>
      <c r="M151" s="96"/>
    </row>
    <row r="152" spans="1:13" x14ac:dyDescent="0.25">
      <c r="A152" s="101">
        <f t="shared" si="7"/>
        <v>142</v>
      </c>
      <c r="B152" s="96"/>
      <c r="C152" s="122"/>
      <c r="D152" s="191"/>
      <c r="E152" s="111"/>
      <c r="F152" s="96"/>
      <c r="G152" s="112"/>
      <c r="H152" s="113"/>
      <c r="I152" s="112"/>
      <c r="J152" s="114"/>
      <c r="K152" s="100">
        <f t="shared" si="5"/>
        <v>0</v>
      </c>
      <c r="L152" s="97">
        <f t="shared" si="6"/>
        <v>0</v>
      </c>
      <c r="M152" s="94"/>
    </row>
    <row r="153" spans="1:13" x14ac:dyDescent="0.25">
      <c r="A153" s="101">
        <f t="shared" si="7"/>
        <v>143</v>
      </c>
      <c r="B153" s="96"/>
      <c r="C153" s="122"/>
      <c r="D153" s="191"/>
      <c r="E153" s="111"/>
      <c r="F153" s="96"/>
      <c r="G153" s="112"/>
      <c r="H153" s="113"/>
      <c r="I153" s="112"/>
      <c r="J153" s="114"/>
      <c r="K153" s="100">
        <f t="shared" si="5"/>
        <v>0</v>
      </c>
      <c r="L153" s="97">
        <f t="shared" si="6"/>
        <v>0</v>
      </c>
      <c r="M153" s="94"/>
    </row>
    <row r="154" spans="1:13" x14ac:dyDescent="0.25">
      <c r="A154" s="101">
        <f t="shared" si="7"/>
        <v>144</v>
      </c>
      <c r="B154" s="96"/>
      <c r="C154" s="122"/>
      <c r="D154" s="191"/>
      <c r="E154" s="111"/>
      <c r="F154" s="96"/>
      <c r="G154" s="112"/>
      <c r="H154" s="113"/>
      <c r="I154" s="112"/>
      <c r="J154" s="114"/>
      <c r="K154" s="100">
        <f t="shared" si="5"/>
        <v>0</v>
      </c>
      <c r="L154" s="97">
        <f t="shared" si="6"/>
        <v>0</v>
      </c>
      <c r="M154" s="94"/>
    </row>
    <row r="155" spans="1:13" x14ac:dyDescent="0.25">
      <c r="A155" s="101">
        <f t="shared" si="7"/>
        <v>145</v>
      </c>
      <c r="B155" s="96"/>
      <c r="C155" s="122"/>
      <c r="D155" s="191"/>
      <c r="E155" s="111"/>
      <c r="F155" s="96"/>
      <c r="G155" s="112"/>
      <c r="H155" s="113"/>
      <c r="I155" s="112"/>
      <c r="J155" s="114"/>
      <c r="K155" s="100">
        <f t="shared" si="5"/>
        <v>0</v>
      </c>
      <c r="L155" s="97">
        <f t="shared" si="6"/>
        <v>0</v>
      </c>
      <c r="M155" s="94"/>
    </row>
    <row r="156" spans="1:13" x14ac:dyDescent="0.25">
      <c r="A156" s="101">
        <f t="shared" si="7"/>
        <v>146</v>
      </c>
      <c r="B156" s="96"/>
      <c r="C156" s="122"/>
      <c r="D156" s="191"/>
      <c r="E156" s="111"/>
      <c r="F156" s="96"/>
      <c r="G156" s="112"/>
      <c r="H156" s="113"/>
      <c r="I156" s="112"/>
      <c r="J156" s="114"/>
      <c r="K156" s="100">
        <f t="shared" si="5"/>
        <v>0</v>
      </c>
      <c r="L156" s="97">
        <f t="shared" si="6"/>
        <v>0</v>
      </c>
      <c r="M156" s="94"/>
    </row>
    <row r="157" spans="1:13" x14ac:dyDescent="0.25">
      <c r="A157" s="101">
        <f t="shared" si="7"/>
        <v>147</v>
      </c>
      <c r="B157" s="96"/>
      <c r="C157" s="122"/>
      <c r="D157" s="191"/>
      <c r="E157" s="111"/>
      <c r="F157" s="96"/>
      <c r="G157" s="112"/>
      <c r="H157" s="113"/>
      <c r="I157" s="112"/>
      <c r="J157" s="114"/>
      <c r="K157" s="100">
        <f t="shared" si="5"/>
        <v>0</v>
      </c>
      <c r="L157" s="97">
        <f t="shared" si="6"/>
        <v>0</v>
      </c>
      <c r="M157" s="94"/>
    </row>
    <row r="158" spans="1:13" x14ac:dyDescent="0.25">
      <c r="A158" s="101">
        <f t="shared" si="7"/>
        <v>148</v>
      </c>
      <c r="B158" s="91"/>
      <c r="C158" s="92"/>
      <c r="D158" s="189"/>
      <c r="E158" s="93"/>
      <c r="F158" s="94"/>
      <c r="G158" s="112"/>
      <c r="H158" s="113"/>
      <c r="I158" s="112"/>
      <c r="J158" s="114"/>
      <c r="K158" s="100">
        <f t="shared" si="5"/>
        <v>0</v>
      </c>
      <c r="L158" s="97">
        <f t="shared" si="6"/>
        <v>0</v>
      </c>
      <c r="M158" s="94"/>
    </row>
    <row r="159" spans="1:13" x14ac:dyDescent="0.25">
      <c r="A159" s="101">
        <f t="shared" si="7"/>
        <v>149</v>
      </c>
      <c r="B159" s="91"/>
      <c r="C159" s="92"/>
      <c r="D159" s="189"/>
      <c r="E159" s="93"/>
      <c r="F159" s="94"/>
      <c r="G159" s="112"/>
      <c r="H159" s="113"/>
      <c r="I159" s="112"/>
      <c r="J159" s="114"/>
      <c r="K159" s="100">
        <f t="shared" si="5"/>
        <v>0</v>
      </c>
      <c r="L159" s="97">
        <f t="shared" si="6"/>
        <v>0</v>
      </c>
      <c r="M159" s="94"/>
    </row>
    <row r="160" spans="1:13" x14ac:dyDescent="0.25">
      <c r="A160" s="101">
        <f t="shared" si="7"/>
        <v>150</v>
      </c>
      <c r="B160" s="128"/>
      <c r="C160" s="129"/>
      <c r="D160" s="190"/>
      <c r="E160" s="119"/>
      <c r="F160" s="98"/>
      <c r="G160" s="130"/>
      <c r="H160" s="131"/>
      <c r="I160" s="130"/>
      <c r="J160" s="132"/>
      <c r="K160" s="100">
        <f t="shared" ref="K160:K190" si="8">G160+I160</f>
        <v>0</v>
      </c>
      <c r="L160" s="97">
        <f t="shared" ref="L160:L190" si="9">H160+J160</f>
        <v>0</v>
      </c>
      <c r="M160" s="98"/>
    </row>
    <row r="161" spans="1:13" x14ac:dyDescent="0.25">
      <c r="A161" s="101">
        <f t="shared" si="7"/>
        <v>151</v>
      </c>
      <c r="B161" s="91"/>
      <c r="C161" s="92"/>
      <c r="D161" s="189"/>
      <c r="E161" s="93"/>
      <c r="F161" s="94"/>
      <c r="G161" s="112"/>
      <c r="H161" s="113"/>
      <c r="I161" s="112"/>
      <c r="J161" s="114"/>
      <c r="K161" s="100">
        <f t="shared" si="8"/>
        <v>0</v>
      </c>
      <c r="L161" s="97">
        <f t="shared" si="9"/>
        <v>0</v>
      </c>
      <c r="M161" s="94"/>
    </row>
    <row r="162" spans="1:13" x14ac:dyDescent="0.25">
      <c r="A162" s="101">
        <f t="shared" si="7"/>
        <v>152</v>
      </c>
      <c r="B162" s="91"/>
      <c r="C162" s="92"/>
      <c r="D162" s="189"/>
      <c r="E162" s="93"/>
      <c r="F162" s="94"/>
      <c r="G162" s="112"/>
      <c r="H162" s="113"/>
      <c r="I162" s="112"/>
      <c r="J162" s="114"/>
      <c r="K162" s="100">
        <f t="shared" si="8"/>
        <v>0</v>
      </c>
      <c r="L162" s="97">
        <f t="shared" si="9"/>
        <v>0</v>
      </c>
      <c r="M162" s="94"/>
    </row>
    <row r="163" spans="1:13" x14ac:dyDescent="0.25">
      <c r="A163" s="101">
        <f t="shared" si="7"/>
        <v>153</v>
      </c>
      <c r="B163" s="91"/>
      <c r="C163" s="92"/>
      <c r="D163" s="189"/>
      <c r="E163" s="93"/>
      <c r="F163" s="94"/>
      <c r="G163" s="112"/>
      <c r="H163" s="113"/>
      <c r="I163" s="112"/>
      <c r="J163" s="114"/>
      <c r="K163" s="100">
        <f t="shared" si="8"/>
        <v>0</v>
      </c>
      <c r="L163" s="97">
        <f t="shared" si="9"/>
        <v>0</v>
      </c>
      <c r="M163" s="94"/>
    </row>
    <row r="164" spans="1:13" x14ac:dyDescent="0.25">
      <c r="A164" s="101">
        <f t="shared" si="7"/>
        <v>154</v>
      </c>
      <c r="B164" s="91"/>
      <c r="C164" s="92"/>
      <c r="D164" s="189"/>
      <c r="E164" s="93"/>
      <c r="F164" s="94"/>
      <c r="G164" s="112"/>
      <c r="H164" s="113"/>
      <c r="I164" s="112"/>
      <c r="J164" s="114"/>
      <c r="K164" s="100">
        <f t="shared" si="8"/>
        <v>0</v>
      </c>
      <c r="L164" s="97">
        <f t="shared" si="9"/>
        <v>0</v>
      </c>
      <c r="M164" s="94"/>
    </row>
    <row r="165" spans="1:13" x14ac:dyDescent="0.25">
      <c r="A165" s="101">
        <f t="shared" si="7"/>
        <v>155</v>
      </c>
      <c r="B165" s="91"/>
      <c r="C165" s="92"/>
      <c r="D165" s="189"/>
      <c r="E165" s="93"/>
      <c r="F165" s="94"/>
      <c r="G165" s="112"/>
      <c r="H165" s="113"/>
      <c r="I165" s="112"/>
      <c r="J165" s="114"/>
      <c r="K165" s="100">
        <f t="shared" si="8"/>
        <v>0</v>
      </c>
      <c r="L165" s="97">
        <f t="shared" si="9"/>
        <v>0</v>
      </c>
      <c r="M165" s="94"/>
    </row>
    <row r="166" spans="1:13" x14ac:dyDescent="0.25">
      <c r="A166" s="101">
        <f t="shared" si="7"/>
        <v>156</v>
      </c>
      <c r="B166" s="91"/>
      <c r="C166" s="92"/>
      <c r="D166" s="189"/>
      <c r="E166" s="93"/>
      <c r="F166" s="94"/>
      <c r="G166" s="112"/>
      <c r="H166" s="113"/>
      <c r="I166" s="112"/>
      <c r="J166" s="114"/>
      <c r="K166" s="100">
        <f t="shared" si="8"/>
        <v>0</v>
      </c>
      <c r="L166" s="97">
        <f t="shared" si="9"/>
        <v>0</v>
      </c>
      <c r="M166" s="94"/>
    </row>
    <row r="167" spans="1:13" x14ac:dyDescent="0.25">
      <c r="A167" s="101">
        <f t="shared" si="7"/>
        <v>157</v>
      </c>
      <c r="B167" s="91"/>
      <c r="C167" s="92"/>
      <c r="D167" s="189"/>
      <c r="E167" s="93"/>
      <c r="F167" s="94"/>
      <c r="G167" s="112"/>
      <c r="H167" s="113"/>
      <c r="I167" s="112"/>
      <c r="J167" s="114"/>
      <c r="K167" s="100">
        <f t="shared" si="8"/>
        <v>0</v>
      </c>
      <c r="L167" s="97">
        <f t="shared" si="9"/>
        <v>0</v>
      </c>
      <c r="M167" s="94"/>
    </row>
    <row r="168" spans="1:13" x14ac:dyDescent="0.25">
      <c r="A168" s="101">
        <f t="shared" si="7"/>
        <v>158</v>
      </c>
      <c r="B168" s="91"/>
      <c r="C168" s="92"/>
      <c r="D168" s="189"/>
      <c r="E168" s="93"/>
      <c r="F168" s="94"/>
      <c r="G168" s="112"/>
      <c r="H168" s="113"/>
      <c r="I168" s="112"/>
      <c r="J168" s="114"/>
      <c r="K168" s="100">
        <f t="shared" si="8"/>
        <v>0</v>
      </c>
      <c r="L168" s="97">
        <f t="shared" si="9"/>
        <v>0</v>
      </c>
      <c r="M168" s="94"/>
    </row>
    <row r="169" spans="1:13" x14ac:dyDescent="0.25">
      <c r="A169" s="101">
        <f t="shared" si="7"/>
        <v>159</v>
      </c>
      <c r="B169" s="91"/>
      <c r="C169" s="92"/>
      <c r="D169" s="189"/>
      <c r="E169" s="93"/>
      <c r="F169" s="94"/>
      <c r="G169" s="112"/>
      <c r="H169" s="113"/>
      <c r="I169" s="112"/>
      <c r="J169" s="114"/>
      <c r="K169" s="100">
        <f t="shared" si="8"/>
        <v>0</v>
      </c>
      <c r="L169" s="97">
        <f t="shared" si="9"/>
        <v>0</v>
      </c>
      <c r="M169" s="94"/>
    </row>
    <row r="170" spans="1:13" x14ac:dyDescent="0.25">
      <c r="A170" s="101">
        <f t="shared" si="7"/>
        <v>160</v>
      </c>
      <c r="B170" s="91"/>
      <c r="C170" s="92"/>
      <c r="D170" s="189"/>
      <c r="E170" s="93"/>
      <c r="F170" s="94"/>
      <c r="G170" s="112"/>
      <c r="H170" s="113"/>
      <c r="I170" s="112"/>
      <c r="J170" s="114"/>
      <c r="K170" s="100">
        <f t="shared" si="8"/>
        <v>0</v>
      </c>
      <c r="L170" s="97">
        <f t="shared" si="9"/>
        <v>0</v>
      </c>
      <c r="M170" s="94"/>
    </row>
    <row r="171" spans="1:13" x14ac:dyDescent="0.25">
      <c r="A171" s="101">
        <f t="shared" si="7"/>
        <v>161</v>
      </c>
      <c r="B171" s="91"/>
      <c r="C171" s="92"/>
      <c r="D171" s="189"/>
      <c r="E171" s="93"/>
      <c r="F171" s="94"/>
      <c r="G171" s="112"/>
      <c r="H171" s="113"/>
      <c r="I171" s="112"/>
      <c r="J171" s="114"/>
      <c r="K171" s="100">
        <f t="shared" si="8"/>
        <v>0</v>
      </c>
      <c r="L171" s="97">
        <f t="shared" si="9"/>
        <v>0</v>
      </c>
      <c r="M171" s="94"/>
    </row>
    <row r="172" spans="1:13" x14ac:dyDescent="0.25">
      <c r="A172" s="101">
        <f t="shared" si="7"/>
        <v>162</v>
      </c>
      <c r="B172" s="91"/>
      <c r="C172" s="92"/>
      <c r="D172" s="189"/>
      <c r="E172" s="93"/>
      <c r="F172" s="94"/>
      <c r="G172" s="112"/>
      <c r="H172" s="113"/>
      <c r="I172" s="112"/>
      <c r="J172" s="114"/>
      <c r="K172" s="100">
        <f t="shared" si="8"/>
        <v>0</v>
      </c>
      <c r="L172" s="97">
        <f t="shared" si="9"/>
        <v>0</v>
      </c>
      <c r="M172" s="94"/>
    </row>
    <row r="173" spans="1:13" x14ac:dyDescent="0.25">
      <c r="A173" s="101">
        <f t="shared" si="7"/>
        <v>163</v>
      </c>
      <c r="B173" s="91"/>
      <c r="C173" s="133"/>
      <c r="D173" s="189"/>
      <c r="E173" s="93"/>
      <c r="F173" s="134"/>
      <c r="G173" s="135"/>
      <c r="H173" s="136"/>
      <c r="I173" s="135"/>
      <c r="J173" s="137"/>
      <c r="K173" s="100">
        <f t="shared" si="8"/>
        <v>0</v>
      </c>
      <c r="L173" s="97">
        <f t="shared" si="9"/>
        <v>0</v>
      </c>
      <c r="M173" s="94"/>
    </row>
    <row r="174" spans="1:13" x14ac:dyDescent="0.25">
      <c r="A174" s="101">
        <f t="shared" si="7"/>
        <v>164</v>
      </c>
      <c r="B174" s="91"/>
      <c r="C174" s="92"/>
      <c r="D174" s="189"/>
      <c r="E174" s="93"/>
      <c r="F174" s="134"/>
      <c r="G174" s="135"/>
      <c r="H174" s="136"/>
      <c r="I174" s="112"/>
      <c r="J174" s="114"/>
      <c r="K174" s="100">
        <f t="shared" si="8"/>
        <v>0</v>
      </c>
      <c r="L174" s="97">
        <f t="shared" si="9"/>
        <v>0</v>
      </c>
      <c r="M174" s="94"/>
    </row>
    <row r="175" spans="1:13" x14ac:dyDescent="0.25">
      <c r="A175" s="101">
        <f t="shared" si="7"/>
        <v>165</v>
      </c>
      <c r="B175" s="91"/>
      <c r="C175" s="92"/>
      <c r="D175" s="189"/>
      <c r="E175" s="93"/>
      <c r="F175" s="94"/>
      <c r="G175" s="112"/>
      <c r="H175" s="136"/>
      <c r="I175" s="112"/>
      <c r="J175" s="114"/>
      <c r="K175" s="100">
        <f t="shared" si="8"/>
        <v>0</v>
      </c>
      <c r="L175" s="97">
        <f t="shared" si="9"/>
        <v>0</v>
      </c>
      <c r="M175" s="94"/>
    </row>
    <row r="176" spans="1:13" x14ac:dyDescent="0.25">
      <c r="A176" s="101">
        <f t="shared" si="7"/>
        <v>166</v>
      </c>
      <c r="B176" s="91"/>
      <c r="C176" s="92"/>
      <c r="D176" s="189"/>
      <c r="E176" s="93"/>
      <c r="F176" s="94"/>
      <c r="G176" s="112"/>
      <c r="H176" s="113"/>
      <c r="I176" s="112"/>
      <c r="J176" s="114"/>
      <c r="K176" s="100">
        <f t="shared" si="8"/>
        <v>0</v>
      </c>
      <c r="L176" s="97">
        <f t="shared" si="9"/>
        <v>0</v>
      </c>
      <c r="M176" s="94"/>
    </row>
    <row r="177" spans="1:13" x14ac:dyDescent="0.25">
      <c r="A177" s="101">
        <f t="shared" si="7"/>
        <v>167</v>
      </c>
      <c r="B177" s="91"/>
      <c r="C177" s="92"/>
      <c r="D177" s="189"/>
      <c r="E177" s="93"/>
      <c r="F177" s="94"/>
      <c r="G177" s="112"/>
      <c r="H177" s="113"/>
      <c r="I177" s="112"/>
      <c r="J177" s="114"/>
      <c r="K177" s="100">
        <f t="shared" si="8"/>
        <v>0</v>
      </c>
      <c r="L177" s="97">
        <f t="shared" si="9"/>
        <v>0</v>
      </c>
      <c r="M177" s="94"/>
    </row>
    <row r="178" spans="1:13" x14ac:dyDescent="0.25">
      <c r="A178" s="101">
        <f t="shared" si="7"/>
        <v>168</v>
      </c>
      <c r="B178" s="91"/>
      <c r="C178" s="92"/>
      <c r="D178" s="189"/>
      <c r="E178" s="93"/>
      <c r="F178" s="94"/>
      <c r="G178" s="112"/>
      <c r="H178" s="113"/>
      <c r="I178" s="112"/>
      <c r="J178" s="114"/>
      <c r="K178" s="100">
        <f t="shared" si="8"/>
        <v>0</v>
      </c>
      <c r="L178" s="97">
        <f t="shared" si="9"/>
        <v>0</v>
      </c>
      <c r="M178" s="94"/>
    </row>
    <row r="179" spans="1:13" x14ac:dyDescent="0.25">
      <c r="A179" s="101">
        <f t="shared" si="7"/>
        <v>169</v>
      </c>
      <c r="B179" s="91"/>
      <c r="C179" s="92"/>
      <c r="D179" s="189"/>
      <c r="E179" s="93"/>
      <c r="F179" s="94"/>
      <c r="G179" s="112"/>
      <c r="H179" s="113"/>
      <c r="I179" s="112"/>
      <c r="J179" s="114"/>
      <c r="K179" s="100">
        <f t="shared" si="8"/>
        <v>0</v>
      </c>
      <c r="L179" s="97">
        <f t="shared" si="9"/>
        <v>0</v>
      </c>
      <c r="M179" s="94"/>
    </row>
    <row r="180" spans="1:13" x14ac:dyDescent="0.25">
      <c r="A180" s="101">
        <f t="shared" si="7"/>
        <v>170</v>
      </c>
      <c r="B180" s="91"/>
      <c r="C180" s="92"/>
      <c r="D180" s="189"/>
      <c r="E180" s="93"/>
      <c r="F180" s="94"/>
      <c r="G180" s="112"/>
      <c r="H180" s="113"/>
      <c r="I180" s="112"/>
      <c r="J180" s="114"/>
      <c r="K180" s="100">
        <f t="shared" si="8"/>
        <v>0</v>
      </c>
      <c r="L180" s="97">
        <f t="shared" si="9"/>
        <v>0</v>
      </c>
      <c r="M180" s="94"/>
    </row>
    <row r="181" spans="1:13" x14ac:dyDescent="0.25">
      <c r="A181" s="101">
        <f t="shared" si="7"/>
        <v>171</v>
      </c>
      <c r="B181" s="91"/>
      <c r="C181" s="92"/>
      <c r="D181" s="189"/>
      <c r="E181" s="93"/>
      <c r="F181" s="94"/>
      <c r="G181" s="112"/>
      <c r="H181" s="113"/>
      <c r="I181" s="112"/>
      <c r="J181" s="114"/>
      <c r="K181" s="100">
        <f t="shared" si="8"/>
        <v>0</v>
      </c>
      <c r="L181" s="97">
        <f t="shared" si="9"/>
        <v>0</v>
      </c>
      <c r="M181" s="94"/>
    </row>
    <row r="182" spans="1:13" x14ac:dyDescent="0.25">
      <c r="A182" s="101">
        <f t="shared" si="7"/>
        <v>172</v>
      </c>
      <c r="B182" s="91"/>
      <c r="C182" s="92"/>
      <c r="D182" s="189"/>
      <c r="E182" s="93"/>
      <c r="F182" s="94"/>
      <c r="G182" s="112"/>
      <c r="H182" s="113"/>
      <c r="I182" s="112"/>
      <c r="J182" s="114"/>
      <c r="K182" s="100">
        <f t="shared" si="8"/>
        <v>0</v>
      </c>
      <c r="L182" s="97">
        <f t="shared" si="9"/>
        <v>0</v>
      </c>
      <c r="M182" s="94"/>
    </row>
    <row r="183" spans="1:13" x14ac:dyDescent="0.25">
      <c r="A183" s="101">
        <f t="shared" si="7"/>
        <v>173</v>
      </c>
      <c r="B183" s="91"/>
      <c r="C183" s="92"/>
      <c r="D183" s="189"/>
      <c r="E183" s="93"/>
      <c r="F183" s="94"/>
      <c r="G183" s="112"/>
      <c r="H183" s="113"/>
      <c r="I183" s="112"/>
      <c r="J183" s="114"/>
      <c r="K183" s="100">
        <f t="shared" si="8"/>
        <v>0</v>
      </c>
      <c r="L183" s="97">
        <f t="shared" si="9"/>
        <v>0</v>
      </c>
      <c r="M183" s="94"/>
    </row>
    <row r="184" spans="1:13" x14ac:dyDescent="0.25">
      <c r="A184" s="101">
        <f t="shared" si="7"/>
        <v>174</v>
      </c>
      <c r="B184" s="91"/>
      <c r="C184" s="92"/>
      <c r="D184" s="189"/>
      <c r="E184" s="93"/>
      <c r="F184" s="94"/>
      <c r="G184" s="112"/>
      <c r="H184" s="113"/>
      <c r="I184" s="112"/>
      <c r="J184" s="114"/>
      <c r="K184" s="100">
        <f t="shared" si="8"/>
        <v>0</v>
      </c>
      <c r="L184" s="97">
        <f t="shared" si="9"/>
        <v>0</v>
      </c>
      <c r="M184" s="94"/>
    </row>
    <row r="185" spans="1:13" x14ac:dyDescent="0.25">
      <c r="A185" s="101">
        <f t="shared" si="7"/>
        <v>175</v>
      </c>
      <c r="B185" s="91"/>
      <c r="C185" s="92"/>
      <c r="D185" s="189"/>
      <c r="E185" s="93"/>
      <c r="F185" s="94"/>
      <c r="G185" s="112"/>
      <c r="H185" s="113"/>
      <c r="I185" s="112"/>
      <c r="J185" s="114"/>
      <c r="K185" s="100">
        <f t="shared" si="8"/>
        <v>0</v>
      </c>
      <c r="L185" s="97">
        <f t="shared" si="9"/>
        <v>0</v>
      </c>
      <c r="M185" s="94"/>
    </row>
    <row r="186" spans="1:13" x14ac:dyDescent="0.25">
      <c r="A186" s="101">
        <f t="shared" si="7"/>
        <v>176</v>
      </c>
      <c r="B186" s="91"/>
      <c r="C186" s="92"/>
      <c r="D186" s="189"/>
      <c r="E186" s="93"/>
      <c r="F186" s="94"/>
      <c r="G186" s="112"/>
      <c r="H186" s="113"/>
      <c r="I186" s="112"/>
      <c r="J186" s="114"/>
      <c r="K186" s="100">
        <f t="shared" si="8"/>
        <v>0</v>
      </c>
      <c r="L186" s="97">
        <f t="shared" si="9"/>
        <v>0</v>
      </c>
      <c r="M186" s="94"/>
    </row>
    <row r="187" spans="1:13" x14ac:dyDescent="0.25">
      <c r="A187" s="101">
        <f t="shared" si="7"/>
        <v>177</v>
      </c>
      <c r="B187" s="91"/>
      <c r="C187" s="92"/>
      <c r="D187" s="189"/>
      <c r="E187" s="93"/>
      <c r="F187" s="94"/>
      <c r="G187" s="112"/>
      <c r="H187" s="113"/>
      <c r="I187" s="112"/>
      <c r="J187" s="114"/>
      <c r="K187" s="100">
        <f t="shared" si="8"/>
        <v>0</v>
      </c>
      <c r="L187" s="97">
        <f t="shared" si="9"/>
        <v>0</v>
      </c>
      <c r="M187" s="94"/>
    </row>
    <row r="188" spans="1:13" x14ac:dyDescent="0.25">
      <c r="A188" s="101">
        <f t="shared" si="7"/>
        <v>178</v>
      </c>
      <c r="B188" s="91"/>
      <c r="C188" s="92"/>
      <c r="D188" s="189"/>
      <c r="E188" s="93"/>
      <c r="F188" s="94"/>
      <c r="G188" s="112"/>
      <c r="H188" s="113"/>
      <c r="I188" s="112"/>
      <c r="J188" s="114"/>
      <c r="K188" s="100">
        <f t="shared" si="8"/>
        <v>0</v>
      </c>
      <c r="L188" s="97">
        <f t="shared" si="9"/>
        <v>0</v>
      </c>
      <c r="M188" s="94"/>
    </row>
    <row r="189" spans="1:13" x14ac:dyDescent="0.25">
      <c r="A189" s="101">
        <f t="shared" si="7"/>
        <v>179</v>
      </c>
      <c r="B189" s="91"/>
      <c r="C189" s="92"/>
      <c r="D189" s="189"/>
      <c r="E189" s="93"/>
      <c r="F189" s="94"/>
      <c r="G189" s="112"/>
      <c r="H189" s="113"/>
      <c r="I189" s="112"/>
      <c r="J189" s="114"/>
      <c r="K189" s="100">
        <f t="shared" si="8"/>
        <v>0</v>
      </c>
      <c r="L189" s="97">
        <f t="shared" si="9"/>
        <v>0</v>
      </c>
      <c r="M189" s="94"/>
    </row>
    <row r="190" spans="1:13" x14ac:dyDescent="0.25">
      <c r="A190" s="101">
        <f t="shared" si="7"/>
        <v>180</v>
      </c>
      <c r="B190" s="91"/>
      <c r="C190" s="92"/>
      <c r="D190" s="189"/>
      <c r="E190" s="93"/>
      <c r="F190" s="94"/>
      <c r="G190" s="112"/>
      <c r="H190" s="113"/>
      <c r="I190" s="112"/>
      <c r="J190" s="114"/>
      <c r="K190" s="100">
        <f t="shared" si="8"/>
        <v>0</v>
      </c>
      <c r="L190" s="97">
        <f t="shared" si="9"/>
        <v>0</v>
      </c>
      <c r="M190" s="94"/>
    </row>
  </sheetData>
  <mergeCells count="11">
    <mergeCell ref="G9:H9"/>
    <mergeCell ref="I9:J9"/>
    <mergeCell ref="K9:L9"/>
    <mergeCell ref="K2:L2"/>
    <mergeCell ref="K5:L5"/>
    <mergeCell ref="K6:L6"/>
    <mergeCell ref="G7:H7"/>
    <mergeCell ref="I7:J7"/>
    <mergeCell ref="K7:L7"/>
    <mergeCell ref="G8:H8"/>
    <mergeCell ref="I8:J8"/>
  </mergeCells>
  <conditionalFormatting sqref="M7">
    <cfRule type="expression" dxfId="10" priority="2">
      <formula>#REF!&lt;0</formula>
    </cfRule>
  </conditionalFormatting>
  <dataValidations count="1">
    <dataValidation type="list" allowBlank="1" showInputMessage="1" showErrorMessage="1" sqref="D4:D10 D12:D190" xr:uid="{51946F78-EF32-4707-A2E6-F5EB76AEBF0D}">
      <formula1>$A$4:$A$96</formula1>
    </dataValidation>
  </dataValidations>
  <pageMargins left="0.7" right="0.7" top="0.78740157499999996" bottom="0.78740157499999996" header="0.3" footer="0.3"/>
  <pageSetup paperSize="9" scale="78" orientation="landscape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5</xdr:col>
                    <xdr:colOff>314325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171450</xdr:rowOff>
                  </from>
                  <to>
                    <xdr:col>5</xdr:col>
                    <xdr:colOff>342900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3A8E3E-706D-4539-AB59-DAEF731D16BF}">
          <x14:formula1>
            <xm:f>VerwNachweis!$A$9:$A$105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CB1F-C97F-4BE0-AF95-0506D0A7D2AF}">
  <sheetPr codeName="Tabelle1"/>
  <dimension ref="A1:F110"/>
  <sheetViews>
    <sheetView zoomScale="85" zoomScaleNormal="85" workbookViewId="0">
      <selection activeCell="C48" sqref="C48"/>
    </sheetView>
  </sheetViews>
  <sheetFormatPr baseColWidth="10" defaultRowHeight="15" x14ac:dyDescent="0.25"/>
  <cols>
    <col min="2" max="2" width="36.28515625" bestFit="1" customWidth="1"/>
    <col min="3" max="3" width="42" style="86" customWidth="1"/>
    <col min="4" max="4" width="23.7109375" bestFit="1" customWidth="1"/>
    <col min="5" max="5" width="11.42578125" style="177"/>
    <col min="6" max="6" width="22" style="176" customWidth="1"/>
  </cols>
  <sheetData>
    <row r="1" spans="1:6" ht="18.75" x14ac:dyDescent="0.3">
      <c r="A1" s="1" t="s">
        <v>152</v>
      </c>
      <c r="B1" s="2"/>
      <c r="C1" s="57"/>
      <c r="D1" s="30"/>
    </row>
    <row r="2" spans="1:6" x14ac:dyDescent="0.25">
      <c r="A2" s="2" t="s">
        <v>0</v>
      </c>
      <c r="B2" s="56" t="str">
        <f>Buchungen!C2</f>
        <v>Titel des Projekts</v>
      </c>
      <c r="C2" s="89" t="s">
        <v>123</v>
      </c>
      <c r="D2" s="88">
        <f ca="1">TODAY()</f>
        <v>44788</v>
      </c>
    </row>
    <row r="3" spans="1:6" x14ac:dyDescent="0.25">
      <c r="A3" s="2" t="s">
        <v>120</v>
      </c>
      <c r="B3" s="56" t="str">
        <f>Buchungen!C3</f>
        <v>Maßnahmebeginn - Maßnahmeende</v>
      </c>
      <c r="C3" s="4"/>
      <c r="D3" s="31"/>
    </row>
    <row r="4" spans="1:6" x14ac:dyDescent="0.25">
      <c r="A4" s="2"/>
      <c r="B4" s="87"/>
      <c r="C4" s="4"/>
      <c r="D4" s="57" t="s">
        <v>149</v>
      </c>
    </row>
    <row r="5" spans="1:6" x14ac:dyDescent="0.25">
      <c r="A5" s="2"/>
      <c r="B5" s="56"/>
      <c r="C5" s="4"/>
      <c r="D5" s="31"/>
    </row>
    <row r="6" spans="1:6" x14ac:dyDescent="0.25">
      <c r="A6" s="3"/>
      <c r="B6" s="3"/>
      <c r="C6" s="57"/>
      <c r="D6" s="32"/>
    </row>
    <row r="7" spans="1:6" x14ac:dyDescent="0.25">
      <c r="A7" s="2" t="s">
        <v>2</v>
      </c>
      <c r="B7" s="2"/>
      <c r="C7" s="63" t="s">
        <v>147</v>
      </c>
      <c r="D7" s="162" t="s">
        <v>153</v>
      </c>
      <c r="E7" s="178" t="s">
        <v>155</v>
      </c>
      <c r="F7" s="176" t="s">
        <v>156</v>
      </c>
    </row>
    <row r="8" spans="1:6" x14ac:dyDescent="0.25">
      <c r="A8" s="5" t="s">
        <v>3</v>
      </c>
      <c r="B8" s="6"/>
      <c r="C8" s="64"/>
      <c r="D8" s="33"/>
      <c r="E8" s="193"/>
      <c r="F8" s="44"/>
    </row>
    <row r="9" spans="1:6" x14ac:dyDescent="0.25">
      <c r="A9" s="7" t="s">
        <v>4</v>
      </c>
      <c r="B9" s="7"/>
      <c r="C9" s="65"/>
      <c r="D9" s="58">
        <f>SUM(D10:D18)</f>
        <v>2500</v>
      </c>
      <c r="E9" s="179">
        <v>1900</v>
      </c>
      <c r="F9" s="175" t="str">
        <f>_xlfn.IFS(D9*100/E9&gt;120,"Änderung beantragen",D9*100/E9&lt;80,"Änderung beantragen",D9*100/E9&gt;80,"alles ok",D9*100/E9&lt;120,"alles ok")</f>
        <v>Änderung beantragen</v>
      </c>
    </row>
    <row r="10" spans="1:6" x14ac:dyDescent="0.25">
      <c r="A10" s="8" t="s">
        <v>5</v>
      </c>
      <c r="B10" s="9" t="s">
        <v>6</v>
      </c>
      <c r="C10" s="10"/>
      <c r="D10" s="41">
        <f>SUMIF(Buchungen!$D$11:$D$998,A10,Buchungen!$L$11:$L$998)</f>
        <v>0</v>
      </c>
      <c r="E10" s="180" t="s">
        <v>157</v>
      </c>
      <c r="F10" s="185" t="e">
        <f>D10/E10</f>
        <v>#VALUE!</v>
      </c>
    </row>
    <row r="11" spans="1:6" x14ac:dyDescent="0.25">
      <c r="A11" s="8" t="s">
        <v>7</v>
      </c>
      <c r="B11" s="9" t="s">
        <v>8</v>
      </c>
      <c r="C11" s="10"/>
      <c r="D11" s="41">
        <f>SUMIF(Buchungen!$D$11:$D$998,A11,Buchungen!$L$11:$L$998)</f>
        <v>0</v>
      </c>
      <c r="E11" s="180" t="s">
        <v>157</v>
      </c>
      <c r="F11" s="185" t="e">
        <f t="shared" ref="F11:F18" si="0">D11/E11</f>
        <v>#VALUE!</v>
      </c>
    </row>
    <row r="12" spans="1:6" x14ac:dyDescent="0.25">
      <c r="A12" s="8" t="s">
        <v>9</v>
      </c>
      <c r="B12" s="9" t="s">
        <v>10</v>
      </c>
      <c r="C12" s="10"/>
      <c r="D12" s="41">
        <f>SUMIF(Buchungen!$D$11:$D$998,A12,Buchungen!$L$11:$L$998)</f>
        <v>0</v>
      </c>
      <c r="E12" s="180" t="s">
        <v>157</v>
      </c>
      <c r="F12" s="185" t="e">
        <f t="shared" si="0"/>
        <v>#VALUE!</v>
      </c>
    </row>
    <row r="13" spans="1:6" x14ac:dyDescent="0.25">
      <c r="A13" s="8" t="s">
        <v>11</v>
      </c>
      <c r="B13" s="9" t="s">
        <v>12</v>
      </c>
      <c r="C13" s="10"/>
      <c r="D13" s="41">
        <f>SUMIF(Buchungen!$D$11:$D$998,A13,Buchungen!$L$11:$L$998)</f>
        <v>0</v>
      </c>
      <c r="E13" s="180" t="s">
        <v>157</v>
      </c>
      <c r="F13" s="185" t="e">
        <f t="shared" si="0"/>
        <v>#VALUE!</v>
      </c>
    </row>
    <row r="14" spans="1:6" x14ac:dyDescent="0.25">
      <c r="A14" s="8" t="s">
        <v>13</v>
      </c>
      <c r="B14" s="9" t="s">
        <v>14</v>
      </c>
      <c r="C14" s="184" t="s">
        <v>158</v>
      </c>
      <c r="D14" s="41">
        <f>SUMIF(Buchungen!$D$11:$D$998,A14,Buchungen!$L$11:$L$998)</f>
        <v>2500</v>
      </c>
      <c r="E14" s="180">
        <v>2500</v>
      </c>
      <c r="F14" s="185">
        <f t="shared" si="0"/>
        <v>1</v>
      </c>
    </row>
    <row r="15" spans="1:6" x14ac:dyDescent="0.25">
      <c r="A15" s="8" t="s">
        <v>15</v>
      </c>
      <c r="B15" s="9" t="s">
        <v>16</v>
      </c>
      <c r="C15" s="10"/>
      <c r="D15" s="41">
        <f>SUMIF(Buchungen!$D$11:$D$998,A15,Buchungen!$L$11:$L$998)</f>
        <v>0</v>
      </c>
      <c r="E15" s="180" t="s">
        <v>157</v>
      </c>
      <c r="F15" s="185" t="e">
        <f t="shared" si="0"/>
        <v>#VALUE!</v>
      </c>
    </row>
    <row r="16" spans="1:6" x14ac:dyDescent="0.25">
      <c r="A16" s="8" t="s">
        <v>17</v>
      </c>
      <c r="B16" s="9" t="s">
        <v>18</v>
      </c>
      <c r="C16" s="10"/>
      <c r="D16" s="41">
        <f>SUMIF(Buchungen!$D$11:$D$998,A16,Buchungen!$L$11:$L$998)</f>
        <v>0</v>
      </c>
      <c r="E16" s="180" t="s">
        <v>157</v>
      </c>
      <c r="F16" s="185" t="e">
        <f t="shared" si="0"/>
        <v>#VALUE!</v>
      </c>
    </row>
    <row r="17" spans="1:6" x14ac:dyDescent="0.25">
      <c r="A17" s="8" t="s">
        <v>19</v>
      </c>
      <c r="B17" s="9" t="s">
        <v>20</v>
      </c>
      <c r="C17" s="10"/>
      <c r="D17" s="41">
        <f>SUMIF(Buchungen!$D$11:$D$998,A17,Buchungen!$L$11:$L$998)</f>
        <v>0</v>
      </c>
      <c r="E17" s="180" t="s">
        <v>157</v>
      </c>
      <c r="F17" s="185" t="e">
        <f t="shared" si="0"/>
        <v>#VALUE!</v>
      </c>
    </row>
    <row r="18" spans="1:6" x14ac:dyDescent="0.25">
      <c r="A18" s="8" t="s">
        <v>21</v>
      </c>
      <c r="B18" s="9" t="s">
        <v>22</v>
      </c>
      <c r="C18" s="10"/>
      <c r="D18" s="41">
        <f>SUMIF(Buchungen!$D$11:$D$998,A18,Buchungen!$L$11:$L$998)</f>
        <v>0</v>
      </c>
      <c r="E18" s="180" t="s">
        <v>157</v>
      </c>
      <c r="F18" s="185" t="e">
        <f t="shared" si="0"/>
        <v>#VALUE!</v>
      </c>
    </row>
    <row r="19" spans="1:6" x14ac:dyDescent="0.25">
      <c r="A19" s="11"/>
      <c r="B19" s="11"/>
      <c r="C19" s="66"/>
      <c r="D19" s="34"/>
    </row>
    <row r="20" spans="1:6" x14ac:dyDescent="0.25">
      <c r="A20" s="12" t="s">
        <v>23</v>
      </c>
      <c r="B20" s="13"/>
      <c r="C20" s="67"/>
      <c r="D20" s="35">
        <f>SUM(D21)</f>
        <v>0</v>
      </c>
      <c r="E20" s="179">
        <f>SUM(E21)</f>
        <v>0</v>
      </c>
      <c r="F20" s="175" t="e">
        <f>_xlfn.IFS(D20*100/E20&gt;120,"Änderung beantragen",D20*100/E20&lt;80,"Änderung beantragen",D20*100/E20&gt;80,"alles ok",D20*100/E20&lt;120,"alles ok")</f>
        <v>#DIV/0!</v>
      </c>
    </row>
    <row r="21" spans="1:6" x14ac:dyDescent="0.25">
      <c r="A21" s="8" t="s">
        <v>24</v>
      </c>
      <c r="B21" s="8" t="s">
        <v>25</v>
      </c>
      <c r="C21" s="10"/>
      <c r="D21" s="41">
        <f>SUMIF(Buchungen!$D$11:$D$998,A21,Buchungen!$L$11:$L$998)</f>
        <v>0</v>
      </c>
      <c r="E21" s="180" t="s">
        <v>157</v>
      </c>
      <c r="F21" s="185" t="e">
        <f>D21/E21</f>
        <v>#VALUE!</v>
      </c>
    </row>
    <row r="22" spans="1:6" x14ac:dyDescent="0.25">
      <c r="A22" s="11"/>
      <c r="B22" s="11"/>
      <c r="C22" s="68"/>
      <c r="D22" s="36"/>
    </row>
    <row r="23" spans="1:6" x14ac:dyDescent="0.25">
      <c r="A23" s="14" t="s">
        <v>26</v>
      </c>
      <c r="B23" s="14"/>
      <c r="C23" s="67"/>
      <c r="D23" s="37">
        <f>SUM(D24:D28)</f>
        <v>0</v>
      </c>
      <c r="E23" s="179">
        <f>SUM(E24:E28)</f>
        <v>0</v>
      </c>
      <c r="F23" s="175" t="e">
        <f>_xlfn.IFS(D23*100/E23&gt;120,"Änderung beantragen",D23*100/E23&lt;80,"Änderung beantragen",D23*100/E23&gt;80,"alles ok",D23*100/E23&lt;120,"alles ok")</f>
        <v>#DIV/0!</v>
      </c>
    </row>
    <row r="24" spans="1:6" x14ac:dyDescent="0.25">
      <c r="A24" s="8" t="s">
        <v>27</v>
      </c>
      <c r="B24" s="9" t="s">
        <v>28</v>
      </c>
      <c r="C24" s="10"/>
      <c r="D24" s="41">
        <f>SUMIF(Buchungen!$D$11:$D$998,A24,Buchungen!$L$11:$L$998)</f>
        <v>0</v>
      </c>
      <c r="E24" s="180" t="s">
        <v>157</v>
      </c>
      <c r="F24" s="185" t="e">
        <f t="shared" ref="F24:F28" si="1">D24/E24</f>
        <v>#VALUE!</v>
      </c>
    </row>
    <row r="25" spans="1:6" x14ac:dyDescent="0.25">
      <c r="A25" s="8" t="s">
        <v>29</v>
      </c>
      <c r="B25" s="9" t="s">
        <v>30</v>
      </c>
      <c r="C25" s="10"/>
      <c r="D25" s="41">
        <f>SUMIF(Buchungen!$D$11:$D$998,A25,Buchungen!$L$11:$L$998)</f>
        <v>0</v>
      </c>
      <c r="E25" s="180" t="s">
        <v>157</v>
      </c>
      <c r="F25" s="185" t="e">
        <f t="shared" si="1"/>
        <v>#VALUE!</v>
      </c>
    </row>
    <row r="26" spans="1:6" x14ac:dyDescent="0.25">
      <c r="A26" s="8" t="s">
        <v>31</v>
      </c>
      <c r="B26" s="9" t="s">
        <v>32</v>
      </c>
      <c r="C26" s="10"/>
      <c r="D26" s="41">
        <f>SUMIF(Buchungen!$D$11:$D$998,A26,Buchungen!$L$11:$L$998)</f>
        <v>0</v>
      </c>
      <c r="E26" s="180" t="s">
        <v>157</v>
      </c>
      <c r="F26" s="185" t="e">
        <f t="shared" si="1"/>
        <v>#VALUE!</v>
      </c>
    </row>
    <row r="27" spans="1:6" x14ac:dyDescent="0.25">
      <c r="A27" s="8" t="s">
        <v>33</v>
      </c>
      <c r="B27" s="9" t="s">
        <v>34</v>
      </c>
      <c r="C27" s="10"/>
      <c r="D27" s="41">
        <f>SUMIF(Buchungen!$D$11:$D$998,A27,Buchungen!$L$11:$L$998)</f>
        <v>0</v>
      </c>
      <c r="E27" s="180" t="s">
        <v>157</v>
      </c>
      <c r="F27" s="185" t="e">
        <f t="shared" si="1"/>
        <v>#VALUE!</v>
      </c>
    </row>
    <row r="28" spans="1:6" x14ac:dyDescent="0.25">
      <c r="A28" s="8" t="s">
        <v>35</v>
      </c>
      <c r="B28" s="9" t="s">
        <v>36</v>
      </c>
      <c r="C28" s="10"/>
      <c r="D28" s="41">
        <f>SUMIF(Buchungen!$D$11:$D$998,A28,Buchungen!$L$11:$L$998)</f>
        <v>0</v>
      </c>
      <c r="E28" s="180" t="s">
        <v>157</v>
      </c>
      <c r="F28" s="185" t="e">
        <f t="shared" si="1"/>
        <v>#VALUE!</v>
      </c>
    </row>
    <row r="29" spans="1:6" x14ac:dyDescent="0.25">
      <c r="A29" s="11"/>
      <c r="B29" s="11"/>
      <c r="C29" s="66"/>
      <c r="D29" s="34"/>
    </row>
    <row r="30" spans="1:6" x14ac:dyDescent="0.25">
      <c r="A30" s="15" t="s">
        <v>37</v>
      </c>
      <c r="B30" s="15"/>
      <c r="C30" s="69"/>
      <c r="D30" s="38">
        <f>SUM(D23+D20+D9)</f>
        <v>2500</v>
      </c>
      <c r="E30" s="38">
        <f>SUM(E23+E20+E9)</f>
        <v>1900</v>
      </c>
      <c r="F30" s="44"/>
    </row>
    <row r="31" spans="1:6" x14ac:dyDescent="0.25">
      <c r="A31" s="16"/>
      <c r="B31" s="16"/>
      <c r="C31" s="70"/>
      <c r="D31" s="162"/>
      <c r="E31" s="178"/>
    </row>
    <row r="32" spans="1:6" x14ac:dyDescent="0.25">
      <c r="A32" s="17" t="s">
        <v>38</v>
      </c>
      <c r="B32" s="17"/>
      <c r="C32" s="71"/>
      <c r="D32" s="40"/>
      <c r="E32" s="193"/>
      <c r="F32" s="44"/>
    </row>
    <row r="33" spans="1:6" x14ac:dyDescent="0.25">
      <c r="A33" s="14" t="s">
        <v>39</v>
      </c>
      <c r="B33" s="14"/>
      <c r="C33" s="72"/>
      <c r="D33" s="37">
        <f>SUM(D34:D39)</f>
        <v>900</v>
      </c>
      <c r="E33" s="179">
        <f>SUM(E34:E39)</f>
        <v>800</v>
      </c>
      <c r="F33" s="175" t="str">
        <f>_xlfn.IFS(D33*100/E33&gt;120,"Änderung beantragen",D33*100/E33&lt;80,"Änderung beantragen",D33*100/E33&gt;80,"alles ok",D33*100/E33&lt;120,"alles ok")</f>
        <v>alles ok</v>
      </c>
    </row>
    <row r="34" spans="1:6" x14ac:dyDescent="0.25">
      <c r="A34" s="8" t="s">
        <v>40</v>
      </c>
      <c r="B34" s="9" t="s">
        <v>10</v>
      </c>
      <c r="C34" s="194"/>
      <c r="D34" s="41">
        <f>SUMIF(Buchungen!$D$11:$D$998,A34,Buchungen!$L$11:$L$998)</f>
        <v>900</v>
      </c>
      <c r="E34" s="180">
        <v>800</v>
      </c>
      <c r="F34" s="185">
        <f t="shared" ref="F34:F38" si="2">D34/E34</f>
        <v>1.125</v>
      </c>
    </row>
    <row r="35" spans="1:6" x14ac:dyDescent="0.25">
      <c r="A35" s="8" t="s">
        <v>41</v>
      </c>
      <c r="B35" s="9" t="s">
        <v>18</v>
      </c>
      <c r="C35" s="21"/>
      <c r="D35" s="41">
        <f>SUMIF(Buchungen!$D$11:$D$998,A35,Buchungen!$L$11:$L$998)</f>
        <v>0</v>
      </c>
      <c r="E35" s="180" t="s">
        <v>157</v>
      </c>
      <c r="F35" s="185" t="e">
        <f t="shared" si="2"/>
        <v>#VALUE!</v>
      </c>
    </row>
    <row r="36" spans="1:6" x14ac:dyDescent="0.25">
      <c r="A36" s="8" t="s">
        <v>42</v>
      </c>
      <c r="B36" s="9" t="s">
        <v>43</v>
      </c>
      <c r="C36" s="21"/>
      <c r="D36" s="41">
        <f>SUMIF(Buchungen!$D$11:$D$998,A36,Buchungen!$L$11:$L$998)</f>
        <v>0</v>
      </c>
      <c r="E36" s="180" t="s">
        <v>157</v>
      </c>
      <c r="F36" s="185" t="e">
        <f t="shared" si="2"/>
        <v>#VALUE!</v>
      </c>
    </row>
    <row r="37" spans="1:6" x14ac:dyDescent="0.25">
      <c r="A37" s="8" t="s">
        <v>44</v>
      </c>
      <c r="B37" s="9" t="s">
        <v>45</v>
      </c>
      <c r="C37" s="21"/>
      <c r="D37" s="41">
        <f>SUMIF(Buchungen!$D$11:$D$998,A37,Buchungen!$L$11:$L$998)</f>
        <v>0</v>
      </c>
      <c r="E37" s="180" t="s">
        <v>157</v>
      </c>
      <c r="F37" s="185" t="e">
        <f t="shared" si="2"/>
        <v>#VALUE!</v>
      </c>
    </row>
    <row r="38" spans="1:6" x14ac:dyDescent="0.25">
      <c r="A38" s="8" t="s">
        <v>22</v>
      </c>
      <c r="B38" s="9"/>
      <c r="C38" s="21"/>
      <c r="D38" s="41">
        <f>SUMIF(Buchungen!$D$11:$D$998,A38,Buchungen!$L$11:$L$998)</f>
        <v>0</v>
      </c>
      <c r="E38" s="180" t="s">
        <v>157</v>
      </c>
      <c r="F38" s="185" t="e">
        <f t="shared" si="2"/>
        <v>#VALUE!</v>
      </c>
    </row>
    <row r="39" spans="1:6" x14ac:dyDescent="0.25">
      <c r="A39" s="18"/>
      <c r="B39" s="18"/>
      <c r="C39" s="66"/>
      <c r="D39" s="42"/>
    </row>
    <row r="40" spans="1:6" x14ac:dyDescent="0.25">
      <c r="A40" s="14" t="s">
        <v>46</v>
      </c>
      <c r="B40" s="14"/>
      <c r="C40" s="72"/>
      <c r="D40" s="37">
        <f>SUM(D41:D47)</f>
        <v>0</v>
      </c>
      <c r="E40" s="179">
        <f>SUM(E41:E47)</f>
        <v>0</v>
      </c>
      <c r="F40" s="175" t="e">
        <f>_xlfn.IFS(D40*100/E40&gt;120,"Änderung beantragen",D40*100/E40&lt;80,"Änderung beantragen",D40*100/E40&gt;80,"alles ok",D40*100/E40&lt;120,"alles ok")</f>
        <v>#DIV/0!</v>
      </c>
    </row>
    <row r="41" spans="1:6" x14ac:dyDescent="0.25">
      <c r="A41" s="8" t="s">
        <v>47</v>
      </c>
      <c r="B41" s="9" t="s">
        <v>48</v>
      </c>
      <c r="C41" s="194"/>
      <c r="D41" s="41">
        <f>SUMIF(Buchungen!$D$11:$D$998,A41,Buchungen!$L$11:$L$998)</f>
        <v>0</v>
      </c>
      <c r="E41" s="180" t="s">
        <v>157</v>
      </c>
      <c r="F41" s="185" t="e">
        <f t="shared" ref="F41:F46" si="3">D41/E41</f>
        <v>#VALUE!</v>
      </c>
    </row>
    <row r="42" spans="1:6" x14ac:dyDescent="0.25">
      <c r="A42" s="8" t="s">
        <v>49</v>
      </c>
      <c r="B42" s="9" t="s">
        <v>50</v>
      </c>
      <c r="C42" s="194"/>
      <c r="D42" s="41">
        <f>SUMIF(Buchungen!$D$11:$D$998,A42,Buchungen!$L$11:$L$998)</f>
        <v>0</v>
      </c>
      <c r="E42" s="180" t="s">
        <v>157</v>
      </c>
      <c r="F42" s="185" t="e">
        <f t="shared" si="3"/>
        <v>#VALUE!</v>
      </c>
    </row>
    <row r="43" spans="1:6" x14ac:dyDescent="0.25">
      <c r="A43" s="8" t="s">
        <v>51</v>
      </c>
      <c r="B43" s="9" t="s">
        <v>52</v>
      </c>
      <c r="C43" s="21"/>
      <c r="D43" s="41">
        <f>SUMIF(Buchungen!$D$11:$D$998,A43,Buchungen!$L$11:$L$998)</f>
        <v>0</v>
      </c>
      <c r="E43" s="180" t="s">
        <v>157</v>
      </c>
      <c r="F43" s="185" t="e">
        <f t="shared" si="3"/>
        <v>#VALUE!</v>
      </c>
    </row>
    <row r="44" spans="1:6" x14ac:dyDescent="0.25">
      <c r="A44" s="8" t="s">
        <v>53</v>
      </c>
      <c r="B44" s="9" t="s">
        <v>54</v>
      </c>
      <c r="C44" s="21"/>
      <c r="D44" s="41">
        <f>SUMIF(Buchungen!$D$11:$D$998,A44,Buchungen!$L$11:$L$998)</f>
        <v>0</v>
      </c>
      <c r="E44" s="180" t="s">
        <v>157</v>
      </c>
      <c r="F44" s="185" t="e">
        <f t="shared" si="3"/>
        <v>#VALUE!</v>
      </c>
    </row>
    <row r="45" spans="1:6" x14ac:dyDescent="0.25">
      <c r="A45" s="8" t="s">
        <v>55</v>
      </c>
      <c r="B45" s="9" t="s">
        <v>56</v>
      </c>
      <c r="C45" s="73"/>
      <c r="D45" s="41">
        <f>SUMIF(Buchungen!$D$11:$D$998,A45,Buchungen!$L$11:$L$998)</f>
        <v>0</v>
      </c>
      <c r="E45" s="180" t="s">
        <v>157</v>
      </c>
      <c r="F45" s="185" t="e">
        <f t="shared" si="3"/>
        <v>#VALUE!</v>
      </c>
    </row>
    <row r="46" spans="1:6" x14ac:dyDescent="0.25">
      <c r="A46" s="19" t="s">
        <v>150</v>
      </c>
      <c r="B46" s="164" t="s">
        <v>22</v>
      </c>
      <c r="C46" s="73"/>
      <c r="D46" s="41">
        <f>SUMIF(Buchungen!$D$11:$D$998,A46,Buchungen!$L$11:$L$998)</f>
        <v>0</v>
      </c>
      <c r="E46" s="180" t="s">
        <v>157</v>
      </c>
      <c r="F46" s="185" t="e">
        <f t="shared" si="3"/>
        <v>#VALUE!</v>
      </c>
    </row>
    <row r="47" spans="1:6" x14ac:dyDescent="0.25">
      <c r="A47" s="11"/>
      <c r="B47" s="11"/>
      <c r="C47" s="66"/>
      <c r="D47" s="42"/>
    </row>
    <row r="48" spans="1:6" x14ac:dyDescent="0.25">
      <c r="A48" s="14" t="s">
        <v>57</v>
      </c>
      <c r="B48" s="14"/>
      <c r="C48" s="72"/>
      <c r="D48" s="37">
        <f>SUM(D49:D51)</f>
        <v>0</v>
      </c>
      <c r="E48" s="179">
        <f>SUM(E49:E51)</f>
        <v>0</v>
      </c>
      <c r="F48" s="175" t="e">
        <f>_xlfn.IFS(D48*100/E48&gt;120,"Änderung beantragen",D48*100/E48&lt;80,"Änderung beantragen",D48*100/E48&gt;80,"alles ok",D48*100/E48&lt;120,"alles ok")</f>
        <v>#DIV/0!</v>
      </c>
    </row>
    <row r="49" spans="1:6" x14ac:dyDescent="0.25">
      <c r="A49" s="8" t="s">
        <v>58</v>
      </c>
      <c r="B49" s="9" t="s">
        <v>59</v>
      </c>
      <c r="C49" s="73"/>
      <c r="D49" s="41">
        <f>SUMIF(Buchungen!$D$11:$D$998,A49,Buchungen!$L$11:$L$998)</f>
        <v>0</v>
      </c>
      <c r="E49" s="180" t="s">
        <v>157</v>
      </c>
      <c r="F49" s="185" t="e">
        <f t="shared" ref="F49:F50" si="4">D49/E49</f>
        <v>#VALUE!</v>
      </c>
    </row>
    <row r="50" spans="1:6" x14ac:dyDescent="0.25">
      <c r="A50" s="8" t="s">
        <v>60</v>
      </c>
      <c r="B50" s="9" t="s">
        <v>61</v>
      </c>
      <c r="C50" s="21"/>
      <c r="D50" s="41">
        <f>SUMIF(Buchungen!$D$11:$D$998,A50,Buchungen!$L$11:$L$998)</f>
        <v>0</v>
      </c>
      <c r="E50" s="180" t="s">
        <v>157</v>
      </c>
      <c r="F50" s="185" t="e">
        <f t="shared" si="4"/>
        <v>#VALUE!</v>
      </c>
    </row>
    <row r="51" spans="1:6" x14ac:dyDescent="0.25">
      <c r="A51" s="18"/>
      <c r="B51" s="18"/>
      <c r="C51" s="74"/>
      <c r="D51" s="42"/>
    </row>
    <row r="52" spans="1:6" x14ac:dyDescent="0.25">
      <c r="A52" s="20" t="s">
        <v>62</v>
      </c>
      <c r="B52" s="20"/>
      <c r="C52" s="72"/>
      <c r="D52" s="37">
        <f>SUM(D53:D55)</f>
        <v>0</v>
      </c>
      <c r="E52" s="179">
        <f>SUM(E53:E55)</f>
        <v>0</v>
      </c>
      <c r="F52" s="175" t="e">
        <f>_xlfn.IFS(D52*100/E52&gt;120,"Änderung beantragen",D52*100/E52&lt;80,"Änderung beantragen",D52*100/E52&gt;80,"alles ok",D52*100/E52&lt;120,"alles ok")</f>
        <v>#DIV/0!</v>
      </c>
    </row>
    <row r="53" spans="1:6" x14ac:dyDescent="0.25">
      <c r="A53" s="21" t="s">
        <v>63</v>
      </c>
      <c r="B53" s="10" t="s">
        <v>64</v>
      </c>
      <c r="C53" s="21"/>
      <c r="D53" s="41">
        <f>SUMIF(Buchungen!$D$11:$D$998,A53,Buchungen!$L$11:$L$998)</f>
        <v>0</v>
      </c>
      <c r="E53" s="180" t="s">
        <v>157</v>
      </c>
      <c r="F53" s="185" t="e">
        <f t="shared" ref="F53:F54" si="5">D53/E53</f>
        <v>#VALUE!</v>
      </c>
    </row>
    <row r="54" spans="1:6" x14ac:dyDescent="0.25">
      <c r="A54" s="21" t="s">
        <v>65</v>
      </c>
      <c r="B54" s="10" t="s">
        <v>66</v>
      </c>
      <c r="C54" s="21"/>
      <c r="D54" s="41">
        <f>SUMIF(Buchungen!$D$11:$D$998,A54,Buchungen!$L$11:$L$998)</f>
        <v>0</v>
      </c>
      <c r="E54" s="180" t="s">
        <v>157</v>
      </c>
      <c r="F54" s="185" t="e">
        <f t="shared" si="5"/>
        <v>#VALUE!</v>
      </c>
    </row>
    <row r="55" spans="1:6" x14ac:dyDescent="0.25">
      <c r="A55" s="11"/>
      <c r="B55" s="11"/>
      <c r="C55" s="66"/>
      <c r="D55" s="42"/>
    </row>
    <row r="56" spans="1:6" x14ac:dyDescent="0.25">
      <c r="A56" s="14" t="s">
        <v>67</v>
      </c>
      <c r="B56" s="14"/>
      <c r="C56" s="72"/>
      <c r="D56" s="35">
        <f>SUM(D57:D60)</f>
        <v>0</v>
      </c>
      <c r="E56" s="179">
        <f>SUM(E57:E60)</f>
        <v>0</v>
      </c>
      <c r="F56" s="175" t="e">
        <f>_xlfn.IFS(D56*100/E56&gt;120,"Änderung beantragen",D56*100/E56&lt;80,"Änderung beantragen",D56*100/E56&gt;80,"alles ok",D56*100/E56&lt;120,"alles ok")</f>
        <v>#DIV/0!</v>
      </c>
    </row>
    <row r="57" spans="1:6" x14ac:dyDescent="0.25">
      <c r="A57" s="8" t="s">
        <v>68</v>
      </c>
      <c r="B57" s="9" t="s">
        <v>69</v>
      </c>
      <c r="C57" s="21"/>
      <c r="D57" s="41">
        <f>SUMIF(Buchungen!$D$11:$D$998,A57,Buchungen!$L$11:$L$998)</f>
        <v>0</v>
      </c>
      <c r="E57" s="180" t="s">
        <v>157</v>
      </c>
      <c r="F57" s="185" t="e">
        <f t="shared" ref="F57:F58" si="6">D57/E57</f>
        <v>#VALUE!</v>
      </c>
    </row>
    <row r="58" spans="1:6" x14ac:dyDescent="0.25">
      <c r="A58" s="8" t="s">
        <v>70</v>
      </c>
      <c r="B58" s="9" t="s">
        <v>71</v>
      </c>
      <c r="C58" s="21"/>
      <c r="D58" s="41">
        <f>SUMIF(Buchungen!$D$11:$D$998,A58,Buchungen!$L$11:$L$998)</f>
        <v>0</v>
      </c>
      <c r="E58" s="180" t="s">
        <v>157</v>
      </c>
      <c r="F58" s="185" t="e">
        <f t="shared" si="6"/>
        <v>#VALUE!</v>
      </c>
    </row>
    <row r="59" spans="1:6" x14ac:dyDescent="0.25">
      <c r="A59" s="11" t="s">
        <v>151</v>
      </c>
      <c r="B59" s="163" t="s">
        <v>22</v>
      </c>
      <c r="C59" s="66"/>
      <c r="D59" s="42"/>
    </row>
    <row r="60" spans="1:6" x14ac:dyDescent="0.25">
      <c r="A60" s="16"/>
      <c r="B60" s="16"/>
      <c r="C60" s="70"/>
      <c r="D60" s="39"/>
    </row>
    <row r="61" spans="1:6" x14ac:dyDescent="0.25">
      <c r="A61" s="22" t="s">
        <v>72</v>
      </c>
      <c r="B61" s="22"/>
      <c r="C61" s="75"/>
      <c r="D61" s="43">
        <f>SUM(D56,D52,D48,D40,D33)</f>
        <v>900</v>
      </c>
      <c r="E61" s="43">
        <f>SUM(E56,E52,E48,E40,E33)</f>
        <v>800</v>
      </c>
      <c r="F61" s="44"/>
    </row>
    <row r="62" spans="1:6" x14ac:dyDescent="0.25">
      <c r="A62" s="2"/>
      <c r="B62" s="2"/>
      <c r="C62" s="63"/>
      <c r="D62" s="30"/>
    </row>
    <row r="63" spans="1:6" x14ac:dyDescent="0.25">
      <c r="A63" s="2"/>
      <c r="B63" s="2"/>
      <c r="C63" s="63"/>
      <c r="D63" s="162" t="s">
        <v>153</v>
      </c>
      <c r="E63" s="178" t="s">
        <v>155</v>
      </c>
      <c r="F63" s="176" t="s">
        <v>156</v>
      </c>
    </row>
    <row r="64" spans="1:6" x14ac:dyDescent="0.25">
      <c r="A64" s="5" t="s">
        <v>73</v>
      </c>
      <c r="B64" s="23"/>
      <c r="C64" s="76"/>
      <c r="D64" s="44"/>
      <c r="E64" s="44"/>
      <c r="F64" s="44"/>
    </row>
    <row r="65" spans="1:6" x14ac:dyDescent="0.25">
      <c r="A65" s="20" t="s">
        <v>74</v>
      </c>
      <c r="B65" s="20"/>
      <c r="C65" s="72"/>
      <c r="D65" s="37">
        <f>SUM(D66:D72)</f>
        <v>0</v>
      </c>
      <c r="E65" s="179">
        <f>SUM(E66:E72)</f>
        <v>0</v>
      </c>
      <c r="F65" s="175" t="e">
        <f>_xlfn.IFS(D65*100/E65&gt;120,"Änderung beantragen",D65*100/E65&lt;80,"Änderung beantragen",D65*100/E65&gt;80,"alles ok",D65*100/E65&lt;120,"alles ok")</f>
        <v>#DIV/0!</v>
      </c>
    </row>
    <row r="66" spans="1:6" x14ac:dyDescent="0.25">
      <c r="A66" s="8" t="s">
        <v>75</v>
      </c>
      <c r="B66" s="9" t="s">
        <v>76</v>
      </c>
      <c r="C66" s="10" t="s">
        <v>77</v>
      </c>
      <c r="D66" s="41">
        <f>SUMIF(Buchungen!$D$11:$D$998,A66,Buchungen!$L$11:$L$998)</f>
        <v>0</v>
      </c>
      <c r="E66" s="180" t="s">
        <v>157</v>
      </c>
      <c r="F66" s="185" t="e">
        <f t="shared" ref="F66:F71" si="7">D66/E66</f>
        <v>#VALUE!</v>
      </c>
    </row>
    <row r="67" spans="1:6" x14ac:dyDescent="0.25">
      <c r="A67" s="8" t="s">
        <v>78</v>
      </c>
      <c r="B67" s="9" t="s">
        <v>6</v>
      </c>
      <c r="C67" s="10"/>
      <c r="D67" s="41">
        <f>SUMIF(Buchungen!$D$11:$D$998,A67,Buchungen!$L$11:$L$998)</f>
        <v>0</v>
      </c>
      <c r="E67" s="180" t="s">
        <v>157</v>
      </c>
      <c r="F67" s="185" t="e">
        <f t="shared" si="7"/>
        <v>#VALUE!</v>
      </c>
    </row>
    <row r="68" spans="1:6" x14ac:dyDescent="0.25">
      <c r="A68" s="8" t="s">
        <v>79</v>
      </c>
      <c r="B68" s="9" t="s">
        <v>10</v>
      </c>
      <c r="C68" s="10"/>
      <c r="D68" s="41">
        <f>SUMIF(Buchungen!$D$11:$D$998,A68,Buchungen!$L$11:$L$998)</f>
        <v>0</v>
      </c>
      <c r="E68" s="180" t="s">
        <v>157</v>
      </c>
      <c r="F68" s="185" t="e">
        <f t="shared" si="7"/>
        <v>#VALUE!</v>
      </c>
    </row>
    <row r="69" spans="1:6" x14ac:dyDescent="0.25">
      <c r="A69" s="8" t="s">
        <v>80</v>
      </c>
      <c r="B69" s="9" t="s">
        <v>8</v>
      </c>
      <c r="C69" s="10"/>
      <c r="D69" s="41">
        <f>SUMIF(Buchungen!$D$11:$D$998,A69,Buchungen!$L$11:$L$998)</f>
        <v>0</v>
      </c>
      <c r="E69" s="180" t="s">
        <v>157</v>
      </c>
      <c r="F69" s="185" t="e">
        <f t="shared" si="7"/>
        <v>#VALUE!</v>
      </c>
    </row>
    <row r="70" spans="1:6" x14ac:dyDescent="0.25">
      <c r="A70" s="8" t="s">
        <v>81</v>
      </c>
      <c r="B70" s="9" t="s">
        <v>82</v>
      </c>
      <c r="C70" s="10"/>
      <c r="D70" s="41">
        <f>SUMIF(Buchungen!$D$11:$D$998,A70,Buchungen!$L$11:$L$998)</f>
        <v>0</v>
      </c>
      <c r="E70" s="180" t="s">
        <v>157</v>
      </c>
      <c r="F70" s="185" t="e">
        <f t="shared" si="7"/>
        <v>#VALUE!</v>
      </c>
    </row>
    <row r="71" spans="1:6" x14ac:dyDescent="0.25">
      <c r="A71" s="8" t="s">
        <v>83</v>
      </c>
      <c r="B71" s="9" t="s">
        <v>84</v>
      </c>
      <c r="C71" s="10"/>
      <c r="D71" s="41">
        <f>SUMIF(Buchungen!$D$11:$D$998,A71,Buchungen!$L$11:$L$998)</f>
        <v>0</v>
      </c>
      <c r="E71" s="180" t="s">
        <v>157</v>
      </c>
      <c r="F71" s="185" t="e">
        <f t="shared" si="7"/>
        <v>#VALUE!</v>
      </c>
    </row>
    <row r="72" spans="1:6" x14ac:dyDescent="0.25">
      <c r="A72" s="3"/>
      <c r="B72" s="3"/>
      <c r="C72" s="57"/>
      <c r="D72" s="45"/>
    </row>
    <row r="73" spans="1:6" x14ac:dyDescent="0.25">
      <c r="A73" s="20" t="s">
        <v>85</v>
      </c>
      <c r="B73" s="20"/>
      <c r="C73" s="72"/>
      <c r="D73" s="35">
        <f>SUM(D74:D79)</f>
        <v>0</v>
      </c>
      <c r="E73" s="179">
        <f>SUM(E74:E79)</f>
        <v>0</v>
      </c>
      <c r="F73" s="175" t="e">
        <f>_xlfn.IFS(D73*100/E73&gt;120,"Änderung beantragen",D73*100/E73&lt;80,"Änderung beantragen",D73*100/E73&gt;80,"alles ok",D73*100/E73&lt;120,"alles ok")</f>
        <v>#DIV/0!</v>
      </c>
    </row>
    <row r="74" spans="1:6" x14ac:dyDescent="0.25">
      <c r="A74" s="8" t="s">
        <v>86</v>
      </c>
      <c r="B74" s="9" t="s">
        <v>87</v>
      </c>
      <c r="C74" s="10"/>
      <c r="D74" s="41">
        <f>SUMIF(Buchungen!$D$11:$D$998,A74,Buchungen!$L$11:$L$998)</f>
        <v>0</v>
      </c>
      <c r="E74" s="180" t="s">
        <v>157</v>
      </c>
      <c r="F74" s="185" t="e">
        <f t="shared" ref="F74:F78" si="8">D74/E74</f>
        <v>#VALUE!</v>
      </c>
    </row>
    <row r="75" spans="1:6" x14ac:dyDescent="0.25">
      <c r="A75" s="8" t="s">
        <v>88</v>
      </c>
      <c r="B75" s="9" t="s">
        <v>89</v>
      </c>
      <c r="C75" s="10"/>
      <c r="D75" s="41">
        <f>SUMIF(Buchungen!$D$11:$D$998,A75,Buchungen!$L$11:$L$998)</f>
        <v>0</v>
      </c>
      <c r="E75" s="180" t="s">
        <v>157</v>
      </c>
      <c r="F75" s="185" t="e">
        <f t="shared" si="8"/>
        <v>#VALUE!</v>
      </c>
    </row>
    <row r="76" spans="1:6" x14ac:dyDescent="0.25">
      <c r="A76" s="8" t="s">
        <v>90</v>
      </c>
      <c r="B76" s="9" t="s">
        <v>91</v>
      </c>
      <c r="C76" s="10"/>
      <c r="D76" s="41">
        <f>SUMIF(Buchungen!$D$11:$D$998,A76,Buchungen!$L$11:$L$998)</f>
        <v>0</v>
      </c>
      <c r="E76" s="180" t="s">
        <v>157</v>
      </c>
      <c r="F76" s="185" t="e">
        <f t="shared" si="8"/>
        <v>#VALUE!</v>
      </c>
    </row>
    <row r="77" spans="1:6" x14ac:dyDescent="0.25">
      <c r="A77" s="8" t="s">
        <v>92</v>
      </c>
      <c r="B77" s="9" t="s">
        <v>45</v>
      </c>
      <c r="C77" s="10"/>
      <c r="D77" s="41">
        <f>SUMIF(Buchungen!$D$11:$D$998,A77,Buchungen!$L$11:$L$998)</f>
        <v>0</v>
      </c>
      <c r="E77" s="180" t="s">
        <v>157</v>
      </c>
      <c r="F77" s="185" t="e">
        <f t="shared" si="8"/>
        <v>#VALUE!</v>
      </c>
    </row>
    <row r="78" spans="1:6" x14ac:dyDescent="0.25">
      <c r="A78" s="8" t="s">
        <v>93</v>
      </c>
      <c r="B78" s="9" t="s">
        <v>94</v>
      </c>
      <c r="C78" s="10"/>
      <c r="D78" s="41">
        <f>SUMIF(Buchungen!$D$11:$D$998,A78,Buchungen!$L$11:$L$998)</f>
        <v>0</v>
      </c>
      <c r="E78" s="180" t="s">
        <v>157</v>
      </c>
      <c r="F78" s="185" t="e">
        <f t="shared" si="8"/>
        <v>#VALUE!</v>
      </c>
    </row>
    <row r="79" spans="1:6" x14ac:dyDescent="0.25">
      <c r="A79" s="3"/>
      <c r="B79" s="3"/>
      <c r="C79" s="57"/>
      <c r="D79" s="45"/>
    </row>
    <row r="80" spans="1:6" x14ac:dyDescent="0.25">
      <c r="A80" s="22" t="s">
        <v>95</v>
      </c>
      <c r="B80" s="22"/>
      <c r="C80" s="75"/>
      <c r="D80" s="43">
        <f>D65+D73</f>
        <v>0</v>
      </c>
      <c r="E80" s="43">
        <f>E65+E73</f>
        <v>0</v>
      </c>
      <c r="F80" s="44"/>
    </row>
    <row r="81" spans="1:6" x14ac:dyDescent="0.25">
      <c r="A81" s="3"/>
      <c r="B81" s="3"/>
      <c r="C81" s="57"/>
      <c r="D81" s="30"/>
    </row>
    <row r="82" spans="1:6" ht="15.75" x14ac:dyDescent="0.25">
      <c r="A82" s="59" t="s">
        <v>96</v>
      </c>
      <c r="B82" s="59"/>
      <c r="C82" s="77"/>
      <c r="D82" s="60">
        <f>D33+D40+D48+D52+D56</f>
        <v>900</v>
      </c>
      <c r="E82" s="60">
        <f>E33+E40+E48+E52+E56</f>
        <v>800</v>
      </c>
      <c r="F82" s="44"/>
    </row>
    <row r="83" spans="1:6" ht="15.75" x14ac:dyDescent="0.25">
      <c r="A83" s="61"/>
      <c r="B83" s="61"/>
      <c r="C83" s="78"/>
      <c r="D83" s="62"/>
    </row>
    <row r="84" spans="1:6" x14ac:dyDescent="0.25">
      <c r="A84" s="3"/>
      <c r="B84" s="3"/>
      <c r="C84" s="57"/>
      <c r="D84" s="30"/>
    </row>
    <row r="85" spans="1:6" x14ac:dyDescent="0.25">
      <c r="A85" s="25" t="s">
        <v>97</v>
      </c>
      <c r="B85" s="25"/>
      <c r="C85" s="57"/>
      <c r="D85" s="30"/>
    </row>
    <row r="86" spans="1:6" x14ac:dyDescent="0.25">
      <c r="A86" s="3"/>
      <c r="B86" s="3"/>
      <c r="C86" s="57"/>
      <c r="D86" s="162" t="s">
        <v>154</v>
      </c>
    </row>
    <row r="87" spans="1:6" x14ac:dyDescent="0.25">
      <c r="A87" s="26" t="s">
        <v>98</v>
      </c>
      <c r="B87" s="26"/>
      <c r="C87" s="79"/>
      <c r="D87" s="47"/>
      <c r="E87" s="44"/>
      <c r="F87" s="44"/>
    </row>
    <row r="88" spans="1:6" x14ac:dyDescent="0.25">
      <c r="A88" s="20" t="s">
        <v>99</v>
      </c>
      <c r="B88" s="20"/>
      <c r="C88" s="80"/>
      <c r="D88" s="48">
        <f>SUM(D89:D91)</f>
        <v>2000</v>
      </c>
      <c r="E88" s="181">
        <f>SUM(E89:E91)</f>
        <v>0</v>
      </c>
    </row>
    <row r="89" spans="1:6" x14ac:dyDescent="0.25">
      <c r="A89" s="8" t="s">
        <v>100</v>
      </c>
      <c r="B89" s="9" t="s">
        <v>122</v>
      </c>
      <c r="C89" s="21"/>
      <c r="D89" s="41">
        <f>SUMIF(Buchungen!$D$11:$D$998,A89,Buchungen!$K$11:$K$998)</f>
        <v>2000</v>
      </c>
      <c r="E89" s="180" t="s">
        <v>157</v>
      </c>
    </row>
    <row r="90" spans="1:6" x14ac:dyDescent="0.25">
      <c r="A90" s="8" t="s">
        <v>101</v>
      </c>
      <c r="B90" s="9" t="s">
        <v>102</v>
      </c>
      <c r="C90" s="21"/>
      <c r="D90" s="41">
        <f>SUMIF(Buchungen!$D$11:$D$998,A90,Buchungen!$K$11:$K$998)</f>
        <v>0</v>
      </c>
      <c r="E90" s="180" t="s">
        <v>157</v>
      </c>
    </row>
    <row r="91" spans="1:6" x14ac:dyDescent="0.25">
      <c r="A91" s="3"/>
      <c r="B91" s="3"/>
      <c r="C91" s="57"/>
      <c r="D91" s="49"/>
    </row>
    <row r="92" spans="1:6" x14ac:dyDescent="0.25">
      <c r="A92" s="20" t="s">
        <v>103</v>
      </c>
      <c r="B92" s="20"/>
      <c r="C92" s="80"/>
      <c r="D92" s="50">
        <f>SUM(D93:D95)</f>
        <v>0</v>
      </c>
      <c r="E92" s="182">
        <f>SUM(E93:E95)</f>
        <v>0</v>
      </c>
    </row>
    <row r="93" spans="1:6" x14ac:dyDescent="0.25">
      <c r="A93" s="8" t="s">
        <v>104</v>
      </c>
      <c r="B93" s="9" t="s">
        <v>105</v>
      </c>
      <c r="C93" s="21"/>
      <c r="D93" s="41">
        <f>SUMIF(Buchungen!$D$11:$D$998,A93,Buchungen!$K$11:$K$998)</f>
        <v>0</v>
      </c>
      <c r="E93" s="180" t="s">
        <v>157</v>
      </c>
    </row>
    <row r="94" spans="1:6" x14ac:dyDescent="0.25">
      <c r="A94" s="8"/>
      <c r="B94" s="8"/>
      <c r="C94" s="21"/>
      <c r="D94" s="41">
        <f>SUMIF(Buchungen!$D$11:$D$998,A94,Buchungen!$K$11:$K$998)</f>
        <v>0</v>
      </c>
      <c r="E94" s="180" t="s">
        <v>157</v>
      </c>
    </row>
    <row r="95" spans="1:6" x14ac:dyDescent="0.25">
      <c r="A95" s="27"/>
      <c r="B95" s="27"/>
      <c r="C95" s="81"/>
      <c r="D95" s="51"/>
    </row>
    <row r="96" spans="1:6" x14ac:dyDescent="0.25">
      <c r="A96" s="24" t="s">
        <v>106</v>
      </c>
      <c r="B96" s="24"/>
      <c r="C96" s="82"/>
      <c r="D96" s="52">
        <f>SUM(D92,D88)</f>
        <v>2000</v>
      </c>
      <c r="E96" s="52">
        <f>SUM(E92,E88)</f>
        <v>0</v>
      </c>
      <c r="F96" s="44"/>
    </row>
    <row r="97" spans="1:6" x14ac:dyDescent="0.25">
      <c r="A97" s="25"/>
      <c r="B97" s="25"/>
      <c r="C97" s="83"/>
      <c r="D97" s="53"/>
    </row>
    <row r="98" spans="1:6" x14ac:dyDescent="0.25">
      <c r="A98" s="5" t="s">
        <v>107</v>
      </c>
      <c r="B98" s="5"/>
      <c r="C98" s="64"/>
      <c r="D98" s="47"/>
      <c r="E98" s="44"/>
      <c r="F98" s="44"/>
    </row>
    <row r="99" spans="1:6" x14ac:dyDescent="0.25">
      <c r="A99" s="28" t="s">
        <v>108</v>
      </c>
      <c r="B99" s="28"/>
      <c r="C99" s="84"/>
      <c r="D99" s="54">
        <f>SUM(D100:D102)</f>
        <v>0</v>
      </c>
      <c r="E99" s="183">
        <f>SUM(E100:E102)</f>
        <v>0</v>
      </c>
    </row>
    <row r="100" spans="1:6" x14ac:dyDescent="0.25">
      <c r="A100" s="8" t="s">
        <v>109</v>
      </c>
      <c r="B100" s="9" t="s">
        <v>110</v>
      </c>
      <c r="C100" s="21"/>
      <c r="D100" s="41">
        <f>SUMIF(Buchungen!$D$11:$D$998,A100,Buchungen!$K$11:$K$998)</f>
        <v>0</v>
      </c>
      <c r="E100" s="180" t="s">
        <v>157</v>
      </c>
    </row>
    <row r="101" spans="1:6" x14ac:dyDescent="0.25">
      <c r="A101" s="8" t="s">
        <v>111</v>
      </c>
      <c r="B101" s="9" t="s">
        <v>112</v>
      </c>
      <c r="C101" s="21"/>
      <c r="D101" s="41">
        <f>SUMIF(Buchungen!$D$11:$D$998,A101,Buchungen!$K$11:$K$998)</f>
        <v>0</v>
      </c>
      <c r="E101" s="180" t="s">
        <v>157</v>
      </c>
    </row>
    <row r="102" spans="1:6" x14ac:dyDescent="0.25">
      <c r="A102" s="3"/>
      <c r="B102" s="3"/>
      <c r="C102" s="57"/>
      <c r="D102" s="49"/>
    </row>
    <row r="103" spans="1:6" x14ac:dyDescent="0.25">
      <c r="A103" s="20" t="s">
        <v>113</v>
      </c>
      <c r="B103" s="20"/>
      <c r="C103" s="80"/>
      <c r="D103" s="50">
        <f>SUM(D104:D106)</f>
        <v>0</v>
      </c>
      <c r="E103" s="182">
        <f>SUM(E104:E106)</f>
        <v>0</v>
      </c>
    </row>
    <row r="104" spans="1:6" x14ac:dyDescent="0.25">
      <c r="A104" s="8" t="s">
        <v>114</v>
      </c>
      <c r="B104" s="9" t="s">
        <v>115</v>
      </c>
      <c r="C104" s="21"/>
      <c r="D104" s="41">
        <f>SUMIF(Buchungen!$D$11:$D$998,A104,Buchungen!$K$11:$K$998)</f>
        <v>0</v>
      </c>
      <c r="E104" s="180" t="s">
        <v>157</v>
      </c>
    </row>
    <row r="105" spans="1:6" x14ac:dyDescent="0.25">
      <c r="A105" s="8" t="s">
        <v>116</v>
      </c>
      <c r="B105" s="9" t="s">
        <v>115</v>
      </c>
      <c r="C105" s="21"/>
      <c r="D105" s="41">
        <f>SUMIF(Buchungen!$D$11:$D$998,A105,Buchungen!$K$11:$K$998)</f>
        <v>0</v>
      </c>
      <c r="E105" s="180" t="s">
        <v>157</v>
      </c>
    </row>
    <row r="106" spans="1:6" x14ac:dyDescent="0.25">
      <c r="A106" s="3"/>
      <c r="B106" s="3"/>
      <c r="C106" s="57"/>
      <c r="D106" s="49"/>
    </row>
    <row r="107" spans="1:6" x14ac:dyDescent="0.25">
      <c r="A107" s="24" t="s">
        <v>117</v>
      </c>
      <c r="B107" s="24"/>
      <c r="C107" s="82"/>
      <c r="D107" s="46">
        <f>SUM(D99,D103)</f>
        <v>0</v>
      </c>
      <c r="E107" s="46">
        <f>SUM(E99,E103)</f>
        <v>0</v>
      </c>
      <c r="F107" s="44"/>
    </row>
    <row r="108" spans="1:6" x14ac:dyDescent="0.25">
      <c r="A108" s="3"/>
      <c r="B108" s="3"/>
      <c r="C108" s="57"/>
      <c r="D108" s="30"/>
    </row>
    <row r="109" spans="1:6" ht="15.75" x14ac:dyDescent="0.25">
      <c r="A109" s="59" t="s">
        <v>118</v>
      </c>
      <c r="B109" s="59"/>
      <c r="C109" s="77"/>
      <c r="D109" s="60">
        <f>SUM(D96,D107)</f>
        <v>2000</v>
      </c>
      <c r="E109" s="60">
        <f>SUM(E96,E107)</f>
        <v>0</v>
      </c>
      <c r="F109" s="44"/>
    </row>
    <row r="110" spans="1:6" x14ac:dyDescent="0.25">
      <c r="A110" s="7" t="s">
        <v>119</v>
      </c>
      <c r="B110" s="29"/>
      <c r="C110" s="85"/>
      <c r="D110" s="55">
        <f>D109-D82</f>
        <v>1100</v>
      </c>
      <c r="E110" s="55">
        <f>E109-E82</f>
        <v>-800</v>
      </c>
      <c r="F110" s="85"/>
    </row>
  </sheetData>
  <conditionalFormatting sqref="F1:F29 F33:F60 F65:F79 F62 F81 F83:F86 F88:F95 F99:F106 F97 F108 F111:F1048576">
    <cfRule type="containsText" dxfId="9" priority="9" operator="containsText" text="Änderung beantragen">
      <formula>NOT(ISERROR(SEARCH("Änderung beantragen",F1)))</formula>
    </cfRule>
  </conditionalFormatting>
  <conditionalFormatting sqref="C14">
    <cfRule type="containsText" dxfId="7" priority="8" operator="containsText" text="Änderung beantragen">
      <formula>NOT(ISERROR(SEARCH("Änderung beantragen",C14)))</formula>
    </cfRule>
  </conditionalFormatting>
  <conditionalFormatting sqref="C41">
    <cfRule type="containsText" dxfId="6" priority="7" operator="containsText" text="Änderung beantragen">
      <formula>NOT(ISERROR(SEARCH("Änderung beantragen",C41)))</formula>
    </cfRule>
  </conditionalFormatting>
  <conditionalFormatting sqref="C42">
    <cfRule type="containsText" dxfId="5" priority="6" operator="containsText" text="Änderung beantragen">
      <formula>NOT(ISERROR(SEARCH("Änderung beantragen",C42)))</formula>
    </cfRule>
  </conditionalFormatting>
  <conditionalFormatting sqref="C34">
    <cfRule type="containsText" dxfId="4" priority="5" operator="containsText" text="Änderung beantragen">
      <formula>NOT(ISERROR(SEARCH("Änderung beantragen",C34)))</formula>
    </cfRule>
  </conditionalFormatting>
  <conditionalFormatting sqref="F30">
    <cfRule type="containsText" dxfId="3" priority="4" operator="containsText" text="Änderung beantragen">
      <formula>NOT(ISERROR(SEARCH("Änderung beantragen",F30)))</formula>
    </cfRule>
  </conditionalFormatting>
  <conditionalFormatting sqref="F32">
    <cfRule type="containsText" dxfId="2" priority="3" operator="containsText" text="Änderung beantragen">
      <formula>NOT(ISERROR(SEARCH("Änderung beantragen",F32)))</formula>
    </cfRule>
  </conditionalFormatting>
  <conditionalFormatting sqref="F31">
    <cfRule type="containsText" dxfId="1" priority="2" operator="containsText" text="Änderung beantragen">
      <formula>NOT(ISERROR(SEARCH("Änderung beantragen",F31)))</formula>
    </cfRule>
  </conditionalFormatting>
  <conditionalFormatting sqref="F63">
    <cfRule type="containsText" dxfId="0" priority="1" operator="containsText" text="Änderung beantragen">
      <formula>NOT(ISERROR(SEARCH("Änderung beantragen",F63)))</formula>
    </cfRule>
  </conditionalFormatting>
  <pageMargins left="0.7" right="0.7" top="0.78740157499999996" bottom="0.78740157499999996" header="0.3" footer="0.3"/>
  <pageSetup paperSize="9" scale="78" orientation="portrait" horizontalDpi="0" verticalDpi="0" r:id="rId1"/>
  <rowBreaks count="1" manualBreakCount="1">
    <brk id="6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161925</xdr:rowOff>
                  </from>
                  <to>
                    <xdr:col>3</xdr:col>
                    <xdr:colOff>1085850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4</xdr:row>
                    <xdr:rowOff>171450</xdr:rowOff>
                  </from>
                  <to>
                    <xdr:col>3</xdr:col>
                    <xdr:colOff>1104900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6BA6C61B58469CE6BF91EA6874BA" ma:contentTypeVersion="14" ma:contentTypeDescription="Ein neues Dokument erstellen." ma:contentTypeScope="" ma:versionID="75f5157dd54ee26b8a5fef5076436ede">
  <xsd:schema xmlns:xsd="http://www.w3.org/2001/XMLSchema" xmlns:xs="http://www.w3.org/2001/XMLSchema" xmlns:p="http://schemas.microsoft.com/office/2006/metadata/properties" xmlns:ns3="6804f038-75a5-4752-95f9-ef15abbcd163" xmlns:ns4="2898255f-a301-4a44-ada0-0a271ed4e47a" targetNamespace="http://schemas.microsoft.com/office/2006/metadata/properties" ma:root="true" ma:fieldsID="5b4c621bab42f74baaff50e6861f5268" ns3:_="" ns4:_="">
    <xsd:import namespace="6804f038-75a5-4752-95f9-ef15abbcd163"/>
    <xsd:import namespace="2898255f-a301-4a44-ada0-0a271ed4e4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4f038-75a5-4752-95f9-ef15abbcd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8255f-a301-4a44-ada0-0a271ed4e4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1AA80-339A-4B9E-B66C-1123D4F91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4f038-75a5-4752-95f9-ef15abbcd163"/>
    <ds:schemaRef ds:uri="2898255f-a301-4a44-ada0-0a271ed4e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F4DB64-8F25-4B59-8505-2864DB8336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6F1627-8415-4B09-B902-726C8D8BD75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804f038-75a5-4752-95f9-ef15abbcd163"/>
    <ds:schemaRef ds:uri="http://purl.org/dc/terms/"/>
    <ds:schemaRef ds:uri="2898255f-a301-4a44-ada0-0a271ed4e47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Buchungen</vt:lpstr>
      <vt:lpstr>VerwNachweis</vt:lpstr>
    </vt:vector>
  </TitlesOfParts>
  <Company>Landezentrum Spiel und Theater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Gebhardt</dc:creator>
  <cp:lastModifiedBy>Gebhardt</cp:lastModifiedBy>
  <dcterms:created xsi:type="dcterms:W3CDTF">2022-08-12T05:46:38Z</dcterms:created>
  <dcterms:modified xsi:type="dcterms:W3CDTF">2022-08-15T10:03:36Z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0x010100B8A76BA6C61B58469CE6BF91EA6874BA</vt:lpwstr>
  </property>
</Properties>
</file>